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ink/ink1.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checkCompatibility="1" defaultThemeVersion="124226"/>
  <mc:AlternateContent xmlns:mc="http://schemas.openxmlformats.org/markup-compatibility/2006">
    <mc:Choice Requires="x15">
      <x15ac:absPath xmlns:x15ac="http://schemas.microsoft.com/office/spreadsheetml/2010/11/ac" url="D:\Downloads\Muestra\"/>
    </mc:Choice>
  </mc:AlternateContent>
  <xr:revisionPtr revIDLastSave="0" documentId="13_ncr:1_{21784B90-7FF8-4004-B502-4F7481F45E80}" xr6:coauthVersionLast="47" xr6:coauthVersionMax="47" xr10:uidLastSave="{00000000-0000-0000-0000-000000000000}"/>
  <bookViews>
    <workbookView xWindow="-120" yWindow="-120" windowWidth="20730" windowHeight="11160" xr2:uid="{00000000-000D-0000-FFFF-FFFF00000000}"/>
  </bookViews>
  <sheets>
    <sheet name="PUNTO 1" sheetId="7" r:id="rId1"/>
    <sheet name="PUNTO 2" sheetId="9" r:id="rId2"/>
    <sheet name="PUNTO 3" sheetId="10" r:id="rId3"/>
    <sheet name="PUNTO 4" sheetId="13" r:id="rId4"/>
  </sheets>
  <definedNames>
    <definedName name="solver_adj" localSheetId="0" hidden="1">'PUNTO 1'!$E$276:$E$298</definedName>
    <definedName name="solver_adj" localSheetId="1" hidden="1">'PUNTO 2'!$D$58:$D$75</definedName>
    <definedName name="solver_adj" localSheetId="2" hidden="1">'PUNTO 3'!$D$23:$D$31</definedName>
    <definedName name="solver_adj" localSheetId="3" hidden="1">'PUNTO 4'!#REF!</definedName>
    <definedName name="solver_cvg" localSheetId="0" hidden="1">0.0001</definedName>
    <definedName name="solver_cvg" localSheetId="1" hidden="1">0.0001</definedName>
    <definedName name="solver_cvg" localSheetId="2" hidden="1">0.0001</definedName>
    <definedName name="solver_cvg" localSheetId="3" hidden="1">0.0001</definedName>
    <definedName name="solver_drv" localSheetId="0" hidden="1">1</definedName>
    <definedName name="solver_drv" localSheetId="1" hidden="1">1</definedName>
    <definedName name="solver_drv" localSheetId="2" hidden="1">1</definedName>
    <definedName name="solver_drv" localSheetId="3" hidden="1">1</definedName>
    <definedName name="solver_eng" localSheetId="0" hidden="1">2</definedName>
    <definedName name="solver_eng" localSheetId="1" hidden="1">2</definedName>
    <definedName name="solver_eng" localSheetId="2" hidden="1">2</definedName>
    <definedName name="solver_eng" localSheetId="3" hidden="1">2</definedName>
    <definedName name="solver_est" localSheetId="0" hidden="1">1</definedName>
    <definedName name="solver_est" localSheetId="1" hidden="1">1</definedName>
    <definedName name="solver_est" localSheetId="2" hidden="1">1</definedName>
    <definedName name="solver_est" localSheetId="3" hidden="1">1</definedName>
    <definedName name="solver_itr" localSheetId="0" hidden="1">2147483647</definedName>
    <definedName name="solver_itr" localSheetId="1" hidden="1">2147483647</definedName>
    <definedName name="solver_itr" localSheetId="2" hidden="1">2147483647</definedName>
    <definedName name="solver_itr" localSheetId="3" hidden="1">2147483647</definedName>
    <definedName name="solver_lhs1" localSheetId="0" hidden="1">'PUNTO 1'!$E$276:$E$298</definedName>
    <definedName name="solver_lhs1" localSheetId="1" hidden="1">'PUNTO 2'!$D$58:$D$75</definedName>
    <definedName name="solver_lhs1" localSheetId="2" hidden="1">'PUNTO 3'!$D$23:$D$31</definedName>
    <definedName name="solver_lhs1" localSheetId="3" hidden="1">'PUNTO 4'!#REF!</definedName>
    <definedName name="solver_lhs2" localSheetId="0" hidden="1">'PUNTO 1'!$I$276:$I$292</definedName>
    <definedName name="solver_lhs2" localSheetId="1" hidden="1">'PUNTO 2'!$H$58:$H$66</definedName>
    <definedName name="solver_lhs2" localSheetId="2" hidden="1">'PUNTO 3'!$H$23:$H$29</definedName>
    <definedName name="solver_lhs2" localSheetId="3" hidden="1">'PUNTO 4'!#REF!</definedName>
    <definedName name="solver_lhs3" localSheetId="0" hidden="1">'PUNTO 1'!#REF!</definedName>
    <definedName name="solver_lhs3" localSheetId="1" hidden="1">'PUNTO 2'!#REF!</definedName>
    <definedName name="solver_lhs3" localSheetId="2" hidden="1">'PUNTO 3'!#REF!</definedName>
    <definedName name="solver_lhs3" localSheetId="3" hidden="1">'PUNTO 4'!#REF!</definedName>
    <definedName name="solver_lhs4" localSheetId="0" hidden="1">'PUNTO 1'!#REF!</definedName>
    <definedName name="solver_lhs4" localSheetId="1" hidden="1">'PUNTO 2'!#REF!</definedName>
    <definedName name="solver_lhs4" localSheetId="2" hidden="1">'PUNTO 3'!#REF!</definedName>
    <definedName name="solver_lhs4" localSheetId="3" hidden="1">'PUNTO 4'!#REF!</definedName>
    <definedName name="solver_lhs5" localSheetId="0" hidden="1">'PUNTO 1'!#REF!</definedName>
    <definedName name="solver_lhs5" localSheetId="1" hidden="1">'PUNTO 2'!#REF!</definedName>
    <definedName name="solver_lhs5" localSheetId="2" hidden="1">'PUNTO 3'!#REF!</definedName>
    <definedName name="solver_lhs5" localSheetId="3" hidden="1">'PUNTO 4'!#REF!</definedName>
    <definedName name="solver_lhs6" localSheetId="3" hidden="1">'PUNTO 4'!#REF!</definedName>
    <definedName name="solver_lin" localSheetId="3" hidden="1">1</definedName>
    <definedName name="solver_mip" localSheetId="0" hidden="1">2147483647</definedName>
    <definedName name="solver_mip" localSheetId="1" hidden="1">2147483647</definedName>
    <definedName name="solver_mip" localSheetId="2" hidden="1">2147483647</definedName>
    <definedName name="solver_mip" localSheetId="3" hidden="1">2147483647</definedName>
    <definedName name="solver_mni" localSheetId="0" hidden="1">30</definedName>
    <definedName name="solver_mni" localSheetId="1" hidden="1">30</definedName>
    <definedName name="solver_mni" localSheetId="2" hidden="1">30</definedName>
    <definedName name="solver_mni" localSheetId="3" hidden="1">30</definedName>
    <definedName name="solver_mrt" localSheetId="0" hidden="1">0.075</definedName>
    <definedName name="solver_mrt" localSheetId="1" hidden="1">0.075</definedName>
    <definedName name="solver_mrt" localSheetId="2" hidden="1">0.075</definedName>
    <definedName name="solver_mrt" localSheetId="3" hidden="1">0.075</definedName>
    <definedName name="solver_msl" localSheetId="0" hidden="1">2</definedName>
    <definedName name="solver_msl" localSheetId="1" hidden="1">2</definedName>
    <definedName name="solver_msl" localSheetId="2" hidden="1">2</definedName>
    <definedName name="solver_msl" localSheetId="3" hidden="1">2</definedName>
    <definedName name="solver_neg" localSheetId="0" hidden="1">1</definedName>
    <definedName name="solver_neg" localSheetId="1" hidden="1">1</definedName>
    <definedName name="solver_neg" localSheetId="2" hidden="1">1</definedName>
    <definedName name="solver_neg" localSheetId="3" hidden="1">1</definedName>
    <definedName name="solver_nod" localSheetId="0" hidden="1">2147483647</definedName>
    <definedName name="solver_nod" localSheetId="1" hidden="1">2147483647</definedName>
    <definedName name="solver_nod" localSheetId="2" hidden="1">2147483647</definedName>
    <definedName name="solver_nod" localSheetId="3" hidden="1">2147483647</definedName>
    <definedName name="solver_num" localSheetId="0" hidden="1">2</definedName>
    <definedName name="solver_num" localSheetId="1" hidden="1">2</definedName>
    <definedName name="solver_num" localSheetId="2" hidden="1">2</definedName>
    <definedName name="solver_num" localSheetId="3" hidden="1">4</definedName>
    <definedName name="solver_nwt" localSheetId="0" hidden="1">1</definedName>
    <definedName name="solver_nwt" localSheetId="1" hidden="1">1</definedName>
    <definedName name="solver_nwt" localSheetId="2" hidden="1">1</definedName>
    <definedName name="solver_nwt" localSheetId="3" hidden="1">1</definedName>
    <definedName name="solver_opt" localSheetId="0" hidden="1">'PUNTO 1'!$E$299</definedName>
    <definedName name="solver_opt" localSheetId="1" hidden="1">'PUNTO 2'!$D$76</definedName>
    <definedName name="solver_opt" localSheetId="2" hidden="1">'PUNTO 3'!$D$32</definedName>
    <definedName name="solver_opt" localSheetId="3" hidden="1">'PUNTO 4'!#REF!</definedName>
    <definedName name="solver_pre" localSheetId="0" hidden="1">0.000001</definedName>
    <definedName name="solver_pre" localSheetId="1" hidden="1">0.000001</definedName>
    <definedName name="solver_pre" localSheetId="2" hidden="1">0.000001</definedName>
    <definedName name="solver_pre" localSheetId="3" hidden="1">0.000001</definedName>
    <definedName name="solver_rbv" localSheetId="0" hidden="1">1</definedName>
    <definedName name="solver_rbv" localSheetId="1" hidden="1">1</definedName>
    <definedName name="solver_rbv" localSheetId="2" hidden="1">1</definedName>
    <definedName name="solver_rbv" localSheetId="3" hidden="1">1</definedName>
    <definedName name="solver_rel1" localSheetId="0" hidden="1">5</definedName>
    <definedName name="solver_rel1" localSheetId="1" hidden="1">5</definedName>
    <definedName name="solver_rel1" localSheetId="2" hidden="1">5</definedName>
    <definedName name="solver_rel1" localSheetId="3" hidden="1">5</definedName>
    <definedName name="solver_rel2" localSheetId="0" hidden="1">2</definedName>
    <definedName name="solver_rel2" localSheetId="1" hidden="1">2</definedName>
    <definedName name="solver_rel2" localSheetId="2" hidden="1">2</definedName>
    <definedName name="solver_rel2" localSheetId="3" hidden="1">2</definedName>
    <definedName name="solver_rel3" localSheetId="0" hidden="1">1</definedName>
    <definedName name="solver_rel3" localSheetId="1" hidden="1">1</definedName>
    <definedName name="solver_rel3" localSheetId="2" hidden="1">1</definedName>
    <definedName name="solver_rel3" localSheetId="3" hidden="1">1</definedName>
    <definedName name="solver_rel4" localSheetId="0" hidden="1">1</definedName>
    <definedName name="solver_rel4" localSheetId="1" hidden="1">1</definedName>
    <definedName name="solver_rel4" localSheetId="2" hidden="1">1</definedName>
    <definedName name="solver_rel4" localSheetId="3" hidden="1">2</definedName>
    <definedName name="solver_rel5" localSheetId="0" hidden="1">1</definedName>
    <definedName name="solver_rel5" localSheetId="1" hidden="1">1</definedName>
    <definedName name="solver_rel5" localSheetId="2" hidden="1">1</definedName>
    <definedName name="solver_rel5" localSheetId="3" hidden="1">2</definedName>
    <definedName name="solver_rel6" localSheetId="3" hidden="1">2</definedName>
    <definedName name="solver_rhs1" localSheetId="0" hidden="1">binario</definedName>
    <definedName name="solver_rhs1" localSheetId="1" hidden="1">binario</definedName>
    <definedName name="solver_rhs1" localSheetId="2" hidden="1">binario</definedName>
    <definedName name="solver_rhs1" localSheetId="3" hidden="1">binario</definedName>
    <definedName name="solver_rhs2" localSheetId="0" hidden="1">'PUNTO 1'!$K$276:$K$292</definedName>
    <definedName name="solver_rhs2" localSheetId="1" hidden="1">'PUNTO 2'!$J$58:$J$66</definedName>
    <definedName name="solver_rhs2" localSheetId="2" hidden="1">'PUNTO 3'!$J$23:$J$29</definedName>
    <definedName name="solver_rhs2" localSheetId="3" hidden="1">'PUNTO 4'!#REF!</definedName>
    <definedName name="solver_rhs3" localSheetId="0" hidden="1">'PUNTO 1'!#REF!</definedName>
    <definedName name="solver_rhs3" localSheetId="1" hidden="1">'PUNTO 2'!#REF!</definedName>
    <definedName name="solver_rhs3" localSheetId="2" hidden="1">'PUNTO 3'!#REF!</definedName>
    <definedName name="solver_rhs3" localSheetId="3" hidden="1">'PUNTO 4'!#REF!</definedName>
    <definedName name="solver_rhs4" localSheetId="0" hidden="1">'PUNTO 1'!#REF!</definedName>
    <definedName name="solver_rhs4" localSheetId="1" hidden="1">'PUNTO 2'!#REF!</definedName>
    <definedName name="solver_rhs4" localSheetId="2" hidden="1">'PUNTO 3'!#REF!</definedName>
    <definedName name="solver_rhs4" localSheetId="3" hidden="1">'PUNTO 4'!#REF!</definedName>
    <definedName name="solver_rhs5" localSheetId="0" hidden="1">'PUNTO 1'!#REF!</definedName>
    <definedName name="solver_rhs5" localSheetId="1" hidden="1">'PUNTO 2'!#REF!</definedName>
    <definedName name="solver_rhs5" localSheetId="2" hidden="1">'PUNTO 3'!#REF!</definedName>
    <definedName name="solver_rhs5" localSheetId="3" hidden="1">'PUNTO 4'!#REF!</definedName>
    <definedName name="solver_rhs6" localSheetId="3" hidden="1">'PUNTO 4'!#REF!</definedName>
    <definedName name="solver_rlx" localSheetId="0" hidden="1">2</definedName>
    <definedName name="solver_rlx" localSheetId="1" hidden="1">2</definedName>
    <definedName name="solver_rlx" localSheetId="2" hidden="1">2</definedName>
    <definedName name="solver_rlx" localSheetId="3" hidden="1">2</definedName>
    <definedName name="solver_rsd" localSheetId="0" hidden="1">0</definedName>
    <definedName name="solver_rsd" localSheetId="1" hidden="1">0</definedName>
    <definedName name="solver_rsd" localSheetId="2" hidden="1">0</definedName>
    <definedName name="solver_rsd" localSheetId="3" hidden="1">0</definedName>
    <definedName name="solver_scl" localSheetId="0" hidden="1">1</definedName>
    <definedName name="solver_scl" localSheetId="1" hidden="1">1</definedName>
    <definedName name="solver_scl" localSheetId="2" hidden="1">1</definedName>
    <definedName name="solver_scl" localSheetId="3" hidden="1">1</definedName>
    <definedName name="solver_sho" localSheetId="0" hidden="1">2</definedName>
    <definedName name="solver_sho" localSheetId="1" hidden="1">2</definedName>
    <definedName name="solver_sho" localSheetId="2" hidden="1">2</definedName>
    <definedName name="solver_sho" localSheetId="3" hidden="1">2</definedName>
    <definedName name="solver_ssz" localSheetId="0" hidden="1">100</definedName>
    <definedName name="solver_ssz" localSheetId="1" hidden="1">100</definedName>
    <definedName name="solver_ssz" localSheetId="2" hidden="1">100</definedName>
    <definedName name="solver_ssz" localSheetId="3" hidden="1">100</definedName>
    <definedName name="solver_tim" localSheetId="0" hidden="1">2147483647</definedName>
    <definedName name="solver_tim" localSheetId="1" hidden="1">2147483647</definedName>
    <definedName name="solver_tim" localSheetId="2" hidden="1">2147483647</definedName>
    <definedName name="solver_tim" localSheetId="3" hidden="1">2147483647</definedName>
    <definedName name="solver_tol" localSheetId="0" hidden="1">0.01</definedName>
    <definedName name="solver_tol" localSheetId="1" hidden="1">0.01</definedName>
    <definedName name="solver_tol" localSheetId="2" hidden="1">0.01</definedName>
    <definedName name="solver_tol" localSheetId="3" hidden="1">0.01</definedName>
    <definedName name="solver_typ" localSheetId="0" hidden="1">2</definedName>
    <definedName name="solver_typ" localSheetId="1" hidden="1">2</definedName>
    <definedName name="solver_typ" localSheetId="2" hidden="1">2</definedName>
    <definedName name="solver_typ" localSheetId="3" hidden="1">2</definedName>
    <definedName name="solver_val" localSheetId="0" hidden="1">0</definedName>
    <definedName name="solver_val" localSheetId="1" hidden="1">0</definedName>
    <definedName name="solver_val" localSheetId="2" hidden="1">0</definedName>
    <definedName name="solver_val" localSheetId="3" hidden="1">0</definedName>
    <definedName name="solver_ver" localSheetId="0" hidden="1">3</definedName>
    <definedName name="solver_ver" localSheetId="1" hidden="1">3</definedName>
    <definedName name="solver_ver" localSheetId="2" hidden="1">3</definedName>
    <definedName name="solver_ver" localSheetId="3" hidden="1">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32" i="10" l="1"/>
  <c r="K13" i="10" s="1"/>
  <c r="H29" i="10"/>
  <c r="H28" i="10"/>
  <c r="H27" i="10"/>
  <c r="H26" i="10"/>
  <c r="H25" i="10"/>
  <c r="H24" i="10"/>
  <c r="H23" i="10"/>
  <c r="H59" i="9" l="1"/>
  <c r="H60" i="9"/>
  <c r="H61" i="9"/>
  <c r="H62" i="9"/>
  <c r="H63" i="9"/>
  <c r="H64" i="9"/>
  <c r="H65" i="9"/>
  <c r="H66" i="9"/>
  <c r="H58" i="9"/>
  <c r="D76" i="9"/>
  <c r="M22" i="9" s="1"/>
  <c r="D53" i="9"/>
  <c r="M21" i="9" s="1"/>
  <c r="H43" i="9"/>
  <c r="H42" i="9"/>
  <c r="H41" i="9"/>
  <c r="H40" i="9"/>
  <c r="H39" i="9"/>
  <c r="H38" i="9"/>
  <c r="H37" i="9"/>
  <c r="H36" i="9"/>
  <c r="H35" i="9"/>
  <c r="E27" i="9"/>
  <c r="M23" i="9" l="1"/>
  <c r="E299" i="7"/>
  <c r="I292" i="7"/>
  <c r="I291" i="7"/>
  <c r="I290" i="7"/>
  <c r="I289" i="7"/>
  <c r="I288" i="7"/>
  <c r="I287" i="7"/>
  <c r="I286" i="7"/>
  <c r="I285" i="7"/>
  <c r="I284" i="7"/>
  <c r="I283" i="7"/>
  <c r="I282" i="7"/>
  <c r="I281" i="7"/>
  <c r="I280" i="7"/>
  <c r="I279" i="7"/>
  <c r="I278" i="7"/>
  <c r="I277" i="7"/>
  <c r="I276" i="7"/>
  <c r="E272" i="7"/>
  <c r="N27" i="7" s="1"/>
  <c r="I265" i="7"/>
  <c r="I264" i="7"/>
  <c r="I263" i="7"/>
  <c r="I262" i="7"/>
  <c r="I261" i="7"/>
  <c r="I260" i="7"/>
  <c r="I259" i="7"/>
  <c r="I258" i="7"/>
  <c r="I257" i="7"/>
  <c r="I256" i="7"/>
  <c r="I255" i="7"/>
  <c r="I254" i="7"/>
  <c r="I253" i="7"/>
  <c r="I252" i="7"/>
  <c r="I251" i="7"/>
  <c r="I250" i="7"/>
  <c r="I249" i="7"/>
  <c r="E245" i="7"/>
  <c r="I238" i="7"/>
  <c r="I237" i="7"/>
  <c r="I236" i="7"/>
  <c r="I235" i="7"/>
  <c r="I234" i="7"/>
  <c r="I233" i="7"/>
  <c r="I232" i="7"/>
  <c r="I231" i="7"/>
  <c r="I230" i="7"/>
  <c r="I229" i="7"/>
  <c r="I228" i="7"/>
  <c r="I227" i="7"/>
  <c r="I226" i="7"/>
  <c r="I225" i="7"/>
  <c r="I224" i="7"/>
  <c r="I223" i="7"/>
  <c r="I222" i="7"/>
  <c r="E218" i="7"/>
  <c r="N25" i="7" s="1"/>
  <c r="I211" i="7"/>
  <c r="I210" i="7"/>
  <c r="I209" i="7"/>
  <c r="I208" i="7"/>
  <c r="I207" i="7"/>
  <c r="I206" i="7"/>
  <c r="I205" i="7"/>
  <c r="I204" i="7"/>
  <c r="I203" i="7"/>
  <c r="I202" i="7"/>
  <c r="I201" i="7"/>
  <c r="I200" i="7"/>
  <c r="I199" i="7"/>
  <c r="I198" i="7"/>
  <c r="I197" i="7"/>
  <c r="I196" i="7"/>
  <c r="I195" i="7"/>
  <c r="E191" i="7"/>
  <c r="I184" i="7"/>
  <c r="I183" i="7"/>
  <c r="I182" i="7"/>
  <c r="I181" i="7"/>
  <c r="I180" i="7"/>
  <c r="I179" i="7"/>
  <c r="I178" i="7"/>
  <c r="I177" i="7"/>
  <c r="I176" i="7"/>
  <c r="I175" i="7"/>
  <c r="I174" i="7"/>
  <c r="I173" i="7"/>
  <c r="I172" i="7"/>
  <c r="I171" i="7"/>
  <c r="I170" i="7"/>
  <c r="I169" i="7"/>
  <c r="I168" i="7"/>
  <c r="E164" i="7"/>
  <c r="N23" i="7" s="1"/>
  <c r="I157" i="7"/>
  <c r="I156" i="7"/>
  <c r="I155" i="7"/>
  <c r="I154" i="7"/>
  <c r="I153" i="7"/>
  <c r="I152" i="7"/>
  <c r="I151" i="7"/>
  <c r="I150" i="7"/>
  <c r="I149" i="7"/>
  <c r="I148" i="7"/>
  <c r="I147" i="7"/>
  <c r="I146" i="7"/>
  <c r="I145" i="7"/>
  <c r="I144" i="7"/>
  <c r="I143" i="7"/>
  <c r="I142" i="7"/>
  <c r="I141" i="7"/>
  <c r="E137" i="7"/>
  <c r="I130" i="7"/>
  <c r="I129" i="7"/>
  <c r="I128" i="7"/>
  <c r="I127" i="7"/>
  <c r="I126" i="7"/>
  <c r="I125" i="7"/>
  <c r="I124" i="7"/>
  <c r="I123" i="7"/>
  <c r="I122" i="7"/>
  <c r="I121" i="7"/>
  <c r="I120" i="7"/>
  <c r="I119" i="7"/>
  <c r="I118" i="7"/>
  <c r="I117" i="7"/>
  <c r="I116" i="7"/>
  <c r="I115" i="7"/>
  <c r="I114" i="7"/>
  <c r="E110" i="7"/>
  <c r="N21" i="7" s="1"/>
  <c r="I103" i="7"/>
  <c r="I102" i="7"/>
  <c r="I101" i="7"/>
  <c r="I100" i="7"/>
  <c r="I99" i="7"/>
  <c r="I98" i="7"/>
  <c r="I97" i="7"/>
  <c r="I96" i="7"/>
  <c r="I95" i="7"/>
  <c r="I94" i="7"/>
  <c r="I93" i="7"/>
  <c r="I92" i="7"/>
  <c r="I91" i="7"/>
  <c r="I90" i="7"/>
  <c r="I89" i="7"/>
  <c r="I88" i="7"/>
  <c r="I87" i="7"/>
  <c r="E83" i="7"/>
  <c r="N20" i="7" s="1"/>
  <c r="I76" i="7"/>
  <c r="I75" i="7"/>
  <c r="I74" i="7"/>
  <c r="I73" i="7"/>
  <c r="I72" i="7"/>
  <c r="I71" i="7"/>
  <c r="I70" i="7"/>
  <c r="I69" i="7"/>
  <c r="I68" i="7"/>
  <c r="I67" i="7"/>
  <c r="I66" i="7"/>
  <c r="I65" i="7"/>
  <c r="I64" i="7"/>
  <c r="I63" i="7"/>
  <c r="I62" i="7"/>
  <c r="I61" i="7"/>
  <c r="I60" i="7"/>
  <c r="E56" i="7"/>
  <c r="N19" i="7" s="1"/>
  <c r="I49" i="7"/>
  <c r="I48" i="7"/>
  <c r="I47" i="7"/>
  <c r="I46" i="7"/>
  <c r="I45" i="7"/>
  <c r="I44" i="7"/>
  <c r="I43" i="7"/>
  <c r="I42" i="7"/>
  <c r="I41" i="7"/>
  <c r="I40" i="7"/>
  <c r="I39" i="7"/>
  <c r="I38" i="7"/>
  <c r="I37" i="7"/>
  <c r="I36" i="7"/>
  <c r="I35" i="7"/>
  <c r="I34" i="7"/>
  <c r="I33" i="7"/>
  <c r="N28" i="7"/>
  <c r="N26" i="7"/>
  <c r="F25" i="7"/>
  <c r="N24" i="7"/>
  <c r="N22" i="7"/>
  <c r="N29" i="7" l="1"/>
  <c r="U17" i="7" s="1"/>
  <c r="T20" i="9" l="1"/>
</calcChain>
</file>

<file path=xl/sharedStrings.xml><?xml version="1.0" encoding="utf-8"?>
<sst xmlns="http://schemas.openxmlformats.org/spreadsheetml/2006/main" count="1137" uniqueCount="135">
  <si>
    <t>Murcia</t>
  </si>
  <si>
    <t>Albacete</t>
  </si>
  <si>
    <t>Madrid</t>
  </si>
  <si>
    <t>Jaén</t>
  </si>
  <si>
    <t>Valencia</t>
  </si>
  <si>
    <t>SOLUCIÓN</t>
  </si>
  <si>
    <t>=</t>
  </si>
  <si>
    <t>Badajoz</t>
  </si>
  <si>
    <t>Valladolid</t>
  </si>
  <si>
    <t>Bilbao</t>
  </si>
  <si>
    <t>Zaragoza</t>
  </si>
  <si>
    <t>Vigo</t>
  </si>
  <si>
    <t>Coruña</t>
  </si>
  <si>
    <t>Oviedo</t>
  </si>
  <si>
    <t>Barcelona</t>
  </si>
  <si>
    <t>Gerona</t>
  </si>
  <si>
    <t>Granada</t>
  </si>
  <si>
    <t>Sevilla</t>
  </si>
  <si>
    <t>Cádiz</t>
  </si>
  <si>
    <t>CIUDADES INMEDIATAS</t>
  </si>
  <si>
    <t>OTRAS CIUDADES</t>
  </si>
  <si>
    <t>#</t>
  </si>
  <si>
    <t>DESDE</t>
  </si>
  <si>
    <t>HACIA</t>
  </si>
  <si>
    <t>RUTA</t>
  </si>
  <si>
    <t>DISTANCIA</t>
  </si>
  <si>
    <t>Madrid-Badajoz</t>
  </si>
  <si>
    <t>Madrid-Valladolid-Vigo</t>
  </si>
  <si>
    <t>Madrid-Valladolid</t>
  </si>
  <si>
    <t>Madrid-Valladolid-Coruña</t>
  </si>
  <si>
    <t>Madrid-Bilbao</t>
  </si>
  <si>
    <t>Madrid-Bilbao-Oviedo</t>
  </si>
  <si>
    <t>Madrid-Zaragoza</t>
  </si>
  <si>
    <t>Madrid-Zaragoza-Barcelona</t>
  </si>
  <si>
    <t>Madrid-Albacete</t>
  </si>
  <si>
    <t>Madrid-Zaragoza-Barcelona-Gerona</t>
  </si>
  <si>
    <t>Madrid-Jaén</t>
  </si>
  <si>
    <t>Madrid-Albacete-Valencia</t>
  </si>
  <si>
    <t>DISTANCIA 1</t>
  </si>
  <si>
    <t>Madrid-Albacete-Murcia</t>
  </si>
  <si>
    <t>Madrid-Jaén-Granada</t>
  </si>
  <si>
    <t>Madrid-Jaén-Sevilla</t>
  </si>
  <si>
    <t>Madrid-Jaén-Sevilla-Cádiz</t>
  </si>
  <si>
    <t xml:space="preserve">DISTANCIA 2 </t>
  </si>
  <si>
    <t>RUTA MADRID-VIGO</t>
  </si>
  <si>
    <t>NODO</t>
  </si>
  <si>
    <t>FLUJO</t>
  </si>
  <si>
    <t>CONDICIÓN</t>
  </si>
  <si>
    <t>DISTANCIA MÍNIMA</t>
  </si>
  <si>
    <t>RUTA MADRID-CORUÑA</t>
  </si>
  <si>
    <t>RUTA MADRID-OVIEDO</t>
  </si>
  <si>
    <t>RUTA MADRID-BARCELONA</t>
  </si>
  <si>
    <t>RUTA MADRID-GERONA</t>
  </si>
  <si>
    <t>RUTA MADRID-VALENCIA</t>
  </si>
  <si>
    <t>RUTA MADRID-MURCIA</t>
  </si>
  <si>
    <t>RUTA MADRID-GRANADA</t>
  </si>
  <si>
    <t>RUTA MADRID-SEVILLA</t>
  </si>
  <si>
    <t>RUTA MADRID-CÁDIZ</t>
  </si>
  <si>
    <t xml:space="preserve">1-2 </t>
  </si>
  <si>
    <t>1-3</t>
  </si>
  <si>
    <t>1-4</t>
  </si>
  <si>
    <t>1-5</t>
  </si>
  <si>
    <t>1-8</t>
  </si>
  <si>
    <t>1-9</t>
  </si>
  <si>
    <t>OTROS POZOS</t>
  </si>
  <si>
    <t>RUTA 1-6</t>
  </si>
  <si>
    <t>1-5-6</t>
  </si>
  <si>
    <t>RUTA 1-7</t>
  </si>
  <si>
    <t>1-5-7</t>
  </si>
  <si>
    <t>POZOS INMEDIATOS</t>
  </si>
  <si>
    <t>Actividad</t>
  </si>
  <si>
    <t>Precedencia</t>
  </si>
  <si>
    <t>Nodos</t>
  </si>
  <si>
    <t>Tiempo</t>
  </si>
  <si>
    <t>-</t>
  </si>
  <si>
    <t>B</t>
  </si>
  <si>
    <t>C</t>
  </si>
  <si>
    <t>D</t>
  </si>
  <si>
    <t>A</t>
  </si>
  <si>
    <t>E</t>
  </si>
  <si>
    <t>F</t>
  </si>
  <si>
    <t>G</t>
  </si>
  <si>
    <t>H</t>
  </si>
  <si>
    <t>I</t>
  </si>
  <si>
    <t>J</t>
  </si>
  <si>
    <t>K</t>
  </si>
  <si>
    <t>L</t>
  </si>
  <si>
    <t>M</t>
  </si>
  <si>
    <t>N</t>
  </si>
  <si>
    <t>O</t>
  </si>
  <si>
    <t>P</t>
  </si>
  <si>
    <t>Q</t>
  </si>
  <si>
    <t xml:space="preserve">P </t>
  </si>
  <si>
    <t>R</t>
  </si>
  <si>
    <t>1-2</t>
  </si>
  <si>
    <t>2-5</t>
  </si>
  <si>
    <t>3-5</t>
  </si>
  <si>
    <t>3-6</t>
  </si>
  <si>
    <t>4-6</t>
  </si>
  <si>
    <t>4-7</t>
  </si>
  <si>
    <t>6-8</t>
  </si>
  <si>
    <t>6-9</t>
  </si>
  <si>
    <t>7-9</t>
  </si>
  <si>
    <t>9-10</t>
  </si>
  <si>
    <t>8-10</t>
  </si>
  <si>
    <t>10-12</t>
  </si>
  <si>
    <t>10-11</t>
  </si>
  <si>
    <t>11-13</t>
  </si>
  <si>
    <t>12-13</t>
  </si>
  <si>
    <t> 1-2</t>
  </si>
  <si>
    <t> 1-3</t>
  </si>
  <si>
    <t> 1-4</t>
  </si>
  <si>
    <t> 2-5</t>
  </si>
  <si>
    <t>3-5 </t>
  </si>
  <si>
    <t> 3-6</t>
  </si>
  <si>
    <t> 3-7</t>
  </si>
  <si>
    <t>4-8 </t>
  </si>
  <si>
    <t> 5-9</t>
  </si>
  <si>
    <t>DISTANCIA MÍNIMA TOTAL PARA LLEGAR A TODAS LAS CIUDADES</t>
  </si>
  <si>
    <t>1. Comenzando desde Madrid, una librería debe llevar los libros a todas las ciudades, construir la ruta mínima para este trabajo. ¿Cuál es la distancia mínima para esta ruta?</t>
  </si>
  <si>
    <t>2. En la figura se da la distancia en millas de los vínculos factibles que conectan nueve cabezales de pozos de gas natural localizados a una cierta distancia de la costa con un punto de distribución costero. Como el cabezal del pozo 1 es el más cercano a la costa, dispone de una suficiente capacidad de bombeo y almacenamiento para bombear la producción de los ocho pozos restantes al punto de distribución. Determine la red de oleoductos mínima que vincule los cabezales de los pozos al punto de distribución.</t>
  </si>
  <si>
    <t>DISTANCIA MÍNIMA TOTAL PARA LLEGAR A TODOS LOS POZOS</t>
  </si>
  <si>
    <t>Dado que se requiere conocer la ruta más corta con origen desde Madrid y destino cada una de las ciudades, se procede a realizar el desarrollo mediante el método Solver a los destinos posteriores a las ciudades inmediatamente cercanas.
Según el mapa planteado, se conocen 23 trayectos y 17 nodos, un origen (Madrid) y 16 destinos (demás ciudades). Se inicia calculando la distancia a las ciudades destino inmediatas, es decir, que no requieren pasos intermedios. Posteriormente, mediante Solver cada uno de los demás destinos. El resultado final de rutas se grafica en color rojo en el mapa, obteniendo la solución.</t>
  </si>
  <si>
    <t>Dado que se requiere conocer la ruta más corta con origen desde el pozo 1 y destino cada uno de los demás pozos, se procede a realizar el desarrollo mediante el método Solver a los destinos posteriores a los pozos inmediatamente cercanos.
Según el mapa planteado, se conocen 18 trayectos y 9 nodos, un origen (1) y 8 destinos (demás pozos). Se inicia calculando la distancia a los pozos destino inmediatos, es decir, que no requieren pasos intermedios. Posteriormente, mediante Solver cada uno de los demás destinos. El resultado final de rutas se grafica en color rojo en el mapa, obteniendo la solución.</t>
  </si>
  <si>
    <t>3. Una persona tiene que desplazarse a diario de un pueblo 1 a otro 7. Está estudiando cuál es el trayecto más corto usando un mapa de carreteras. Las carreteras y sus distancias están representadas en la figura siguiente:</t>
  </si>
  <si>
    <t>DISTANCIA MÍNIMA TOTAL PARA LLEGAR DEL PUEBLO 1 AL 7</t>
  </si>
  <si>
    <t>La distancia más corta entre los pueblos 1 y 7, está determinada por la siguiente ruta: 1-2-5-7, con una longitud total de 17 km.</t>
  </si>
  <si>
    <t>Dado que se requiere conocer la ruta más corta con origen desde el pueblo 1 y destino 7, se procede a realizar el desarrollo mediante método solver.
Según el mapa planteado se conocen 9 trayectos y 7 nodos, un origen (1) y un destino (7).
El resultado final de rutas se grafica en color rojo en el mapa más abajo, obteniendo la solución.</t>
  </si>
  <si>
    <t>4. Construir el modelo Pert para las siguientes tablas. (La primera están los nodos, en la segunda se deben construir).</t>
  </si>
  <si>
    <t>M, N</t>
  </si>
  <si>
    <t>I, J</t>
  </si>
  <si>
    <t>K, L</t>
  </si>
  <si>
    <t>F, G</t>
  </si>
  <si>
    <t>D, E</t>
  </si>
  <si>
    <t>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</si>
</sst>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6" x14ac:knownFonts="1">
    <font>
      <sz val="11"/>
      <color theme="1"/>
      <name val="Calibri"/>
      <family val="2"/>
      <scheme val="minor"/>
    </font>
    <font>
      <sz val="11"/>
      <color theme="0"/>
      <name val="Calibri"/>
      <family val="2"/>
      <scheme val="minor"/>
    </font>
    <font>
      <b/>
      <sz val="11"/>
      <color theme="1"/>
      <name val="Calibri"/>
      <family val="2"/>
      <scheme val="minor"/>
    </font>
    <font>
      <b/>
      <sz val="14"/>
      <color theme="1"/>
      <name val="Calibri"/>
      <family val="2"/>
      <scheme val="minor"/>
    </font>
    <font>
      <sz val="12"/>
      <name val="Arial"/>
      <family val="2"/>
    </font>
    <font>
      <sz val="8"/>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sz val="11"/>
      <color rgb="FF000000"/>
      <name val="Calibri"/>
      <family val="2"/>
      <scheme val="minor"/>
    </font>
    <font>
      <b/>
      <sz val="11"/>
      <name val="Calibri"/>
      <family val="2"/>
      <scheme val="minor"/>
    </font>
    <font>
      <b/>
      <sz val="16"/>
      <name val="Calibri"/>
      <family val="2"/>
      <scheme val="minor"/>
    </font>
    <font>
      <sz val="12"/>
      <color theme="1"/>
      <name val="Calibri"/>
      <family val="2"/>
      <scheme val="minor"/>
    </font>
    <font>
      <b/>
      <sz val="12"/>
      <name val="Calibri"/>
      <family val="2"/>
      <scheme val="minor"/>
    </font>
    <font>
      <b/>
      <sz val="12"/>
      <color theme="1"/>
      <name val="Calibri"/>
      <family val="2"/>
      <scheme val="minor"/>
    </font>
    <font>
      <b/>
      <sz val="11"/>
      <color rgb="FF000000"/>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1" fillId="0" borderId="0" xfId="0" applyFont="1"/>
    <xf numFmtId="0" fontId="0" fillId="0" borderId="0" xfId="0" applyFont="1"/>
    <xf numFmtId="0" fontId="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vertical="top" wrapText="1"/>
    </xf>
    <xf numFmtId="0" fontId="6" fillId="0" borderId="0" xfId="0" applyFont="1" applyAlignment="1">
      <alignment horizontal="center" vertical="top" wrapText="1"/>
    </xf>
    <xf numFmtId="0" fontId="6" fillId="0" borderId="0" xfId="0" applyFont="1" applyAlignment="1">
      <alignment horizontal="right" vertical="center"/>
    </xf>
    <xf numFmtId="0" fontId="6" fillId="0" borderId="0" xfId="0" applyFont="1" applyAlignment="1">
      <alignment horizontal="center" vertical="center"/>
    </xf>
    <xf numFmtId="0" fontId="8"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vertical="center"/>
    </xf>
    <xf numFmtId="0" fontId="8" fillId="0" borderId="0" xfId="0" applyFont="1" applyAlignment="1">
      <alignment horizontal="right" vertical="center"/>
    </xf>
    <xf numFmtId="0" fontId="8" fillId="0" borderId="1" xfId="0" applyFont="1" applyBorder="1" applyAlignment="1">
      <alignment vertical="center"/>
    </xf>
    <xf numFmtId="0" fontId="8" fillId="0" borderId="0" xfId="0" applyFont="1" applyAlignment="1">
      <alignment horizontal="center" vertical="center"/>
    </xf>
    <xf numFmtId="164" fontId="6" fillId="0" borderId="0" xfId="0" applyNumberFormat="1" applyFont="1" applyAlignment="1">
      <alignment horizontal="center" vertical="center"/>
    </xf>
    <xf numFmtId="49" fontId="6" fillId="0" borderId="1" xfId="0" applyNumberFormat="1" applyFont="1" applyBorder="1" applyAlignment="1">
      <alignment horizontal="center" vertical="center"/>
    </xf>
    <xf numFmtId="0" fontId="6" fillId="0" borderId="1" xfId="0" applyNumberFormat="1" applyFont="1" applyBorder="1" applyAlignment="1">
      <alignment horizontal="center" vertical="center"/>
    </xf>
    <xf numFmtId="0" fontId="8"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vertical="top" wrapText="1"/>
    </xf>
    <xf numFmtId="0" fontId="8" fillId="0" borderId="1" xfId="0" applyFont="1" applyFill="1" applyBorder="1" applyAlignment="1">
      <alignment horizontal="right" vertical="center"/>
    </xf>
    <xf numFmtId="0" fontId="8" fillId="0" borderId="1" xfId="0" applyFont="1" applyFill="1" applyBorder="1" applyAlignment="1">
      <alignment vertical="center"/>
    </xf>
    <xf numFmtId="0" fontId="8" fillId="0" borderId="1" xfId="0" applyFont="1" applyBorder="1" applyAlignment="1">
      <alignment horizontal="right" vertical="center"/>
    </xf>
    <xf numFmtId="0" fontId="14" fillId="0" borderId="0" xfId="0" applyFont="1" applyFill="1" applyAlignment="1">
      <alignment horizontal="left" vertical="top" wrapText="1"/>
    </xf>
    <xf numFmtId="0" fontId="2" fillId="0" borderId="2" xfId="0" applyFont="1" applyBorder="1" applyAlignment="1"/>
    <xf numFmtId="0" fontId="2" fillId="0" borderId="5" xfId="0" applyFont="1" applyBorder="1" applyAlignment="1"/>
    <xf numFmtId="0" fontId="2" fillId="0" borderId="6" xfId="0" applyFont="1" applyBorder="1" applyAlignment="1"/>
    <xf numFmtId="0" fontId="8" fillId="0" borderId="0" xfId="0" applyFont="1" applyFill="1" applyAlignment="1">
      <alignment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xf>
    <xf numFmtId="0" fontId="15" fillId="0" borderId="1" xfId="0" applyFont="1" applyBorder="1" applyAlignment="1">
      <alignment horizontal="center" vertical="center"/>
    </xf>
    <xf numFmtId="0" fontId="0" fillId="0" borderId="0" xfId="0" applyFill="1" applyAlignment="1"/>
    <xf numFmtId="0" fontId="8" fillId="0" borderId="0" xfId="0" applyFont="1" applyFill="1" applyAlignment="1">
      <alignment horizontal="center" vertical="center"/>
    </xf>
    <xf numFmtId="0" fontId="4" fillId="0" borderId="0" xfId="0" applyFont="1" applyAlignment="1">
      <alignment horizontal="left" vertical="center"/>
    </xf>
    <xf numFmtId="0" fontId="12" fillId="0" borderId="0" xfId="0" applyFont="1" applyBorder="1" applyAlignment="1">
      <alignment horizontal="left" vertical="top" wrapText="1"/>
    </xf>
    <xf numFmtId="0" fontId="13" fillId="0" borderId="0" xfId="0" applyFont="1" applyBorder="1" applyAlignment="1">
      <alignment horizontal="center" vertical="center" wrapText="1"/>
    </xf>
    <xf numFmtId="0" fontId="11" fillId="0" borderId="0" xfId="0" applyFont="1" applyBorder="1" applyAlignment="1">
      <alignment horizontal="center" vertical="center"/>
    </xf>
    <xf numFmtId="0" fontId="8" fillId="0" borderId="3" xfId="0" applyFont="1" applyFill="1" applyBorder="1" applyAlignment="1">
      <alignment horizontal="center" vertical="center"/>
    </xf>
    <xf numFmtId="0" fontId="13" fillId="0" borderId="0" xfId="0" applyFont="1" applyFill="1" applyAlignment="1">
      <alignment horizontal="left" vertical="top" wrapText="1"/>
    </xf>
    <xf numFmtId="0" fontId="10" fillId="0" borderId="0" xfId="0" applyFont="1" applyBorder="1" applyAlignment="1">
      <alignment horizontal="center" vertical="center" wrapText="1"/>
    </xf>
    <xf numFmtId="0" fontId="8" fillId="0" borderId="0" xfId="0" applyFont="1" applyFill="1" applyBorder="1" applyAlignment="1">
      <alignment horizontal="center" vertical="center"/>
    </xf>
    <xf numFmtId="0" fontId="14" fillId="0" borderId="0" xfId="0" applyFont="1" applyFill="1" applyAlignment="1">
      <alignment horizontal="left" vertical="top" wrapText="1"/>
    </xf>
    <xf numFmtId="0" fontId="3" fillId="0" borderId="1" xfId="0" applyFont="1" applyFill="1" applyBorder="1" applyAlignment="1">
      <alignment horizontal="center"/>
    </xf>
    <xf numFmtId="0" fontId="0" fillId="0" borderId="1" xfId="0" applyFont="1" applyBorder="1" applyAlignment="1">
      <alignment horizontal="left" vertical="top" wrapText="1"/>
    </xf>
    <xf numFmtId="0" fontId="14" fillId="0" borderId="0" xfId="0" applyFont="1" applyFill="1" applyBorder="1" applyAlignment="1">
      <alignment horizontal="left" vertical="top" wrapText="1"/>
    </xf>
    <xf numFmtId="0" fontId="0" fillId="0" borderId="0" xfId="0" applyFill="1" applyAlignment="1">
      <alignment horizontal="center"/>
    </xf>
    <xf numFmtId="0" fontId="14" fillId="0" borderId="0" xfId="0" applyFont="1" applyBorder="1" applyAlignment="1">
      <alignment horizontal="left" vertical="top" wrapText="1"/>
    </xf>
  </cellXfs>
  <cellStyles count="1">
    <cellStyle name="Normal" xfId="0" builtinId="0"/>
  </cellStyles>
  <dxfs count="13">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4.xml.rels><?xml version="1.0" encoding="UTF-8" standalone="yes"?>
<Relationships xmlns="http://schemas.openxmlformats.org/package/2006/relationships"><Relationship Id="rId1" Type="http://schemas.openxmlformats.org/officeDocument/2006/relationships/customXml" Target="../ink/ink1.xml"/><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4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5512</xdr:rowOff>
    </xdr:from>
    <xdr:to>
      <xdr:col>5</xdr:col>
      <xdr:colOff>209617</xdr:colOff>
      <xdr:row>14</xdr:row>
      <xdr:rowOff>155699</xdr:rowOff>
    </xdr:to>
    <xdr:pic>
      <xdr:nvPicPr>
        <xdr:cNvPr id="2" name="Imagen 1">
          <a:extLst>
            <a:ext uri="{FF2B5EF4-FFF2-40B4-BE49-F238E27FC236}">
              <a16:creationId xmlns:a16="http://schemas.microsoft.com/office/drawing/2014/main" id="{0C27E321-9732-466A-98A5-1006257E74A4}"/>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0" y="594687"/>
          <a:ext cx="3420622" cy="2045368"/>
        </a:xfrm>
        <a:prstGeom prst="rect">
          <a:avLst/>
        </a:prstGeom>
      </xdr:spPr>
    </xdr:pic>
    <xdr:clientData/>
  </xdr:twoCellAnchor>
  <xdr:twoCellAnchor>
    <xdr:from>
      <xdr:col>3</xdr:col>
      <xdr:colOff>471340</xdr:colOff>
      <xdr:row>3</xdr:row>
      <xdr:rowOff>29459</xdr:rowOff>
    </xdr:from>
    <xdr:to>
      <xdr:col>3</xdr:col>
      <xdr:colOff>677551</xdr:colOff>
      <xdr:row>7</xdr:row>
      <xdr:rowOff>137474</xdr:rowOff>
    </xdr:to>
    <xdr:cxnSp macro="">
      <xdr:nvCxnSpPr>
        <xdr:cNvPr id="3" name="Conector recto 2">
          <a:extLst>
            <a:ext uri="{FF2B5EF4-FFF2-40B4-BE49-F238E27FC236}">
              <a16:creationId xmlns:a16="http://schemas.microsoft.com/office/drawing/2014/main" id="{A39B5F63-32DC-4A34-8864-0C79DC2B2EB5}"/>
            </a:ext>
          </a:extLst>
        </xdr:cNvPr>
        <xdr:cNvCxnSpPr/>
      </xdr:nvCxnSpPr>
      <xdr:spPr>
        <a:xfrm flipV="1">
          <a:off x="1482758" y="805206"/>
          <a:ext cx="206211" cy="736469"/>
        </a:xfrm>
        <a:prstGeom prst="line">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521368</xdr:colOff>
      <xdr:row>6</xdr:row>
      <xdr:rowOff>40105</xdr:rowOff>
    </xdr:from>
    <xdr:to>
      <xdr:col>3</xdr:col>
      <xdr:colOff>1036053</xdr:colOff>
      <xdr:row>8</xdr:row>
      <xdr:rowOff>6684</xdr:rowOff>
    </xdr:to>
    <xdr:cxnSp macro="">
      <xdr:nvCxnSpPr>
        <xdr:cNvPr id="4" name="Conector recto 3">
          <a:extLst>
            <a:ext uri="{FF2B5EF4-FFF2-40B4-BE49-F238E27FC236}">
              <a16:creationId xmlns:a16="http://schemas.microsoft.com/office/drawing/2014/main" id="{718442C5-646B-4E5A-BEFB-9B58D4703AE7}"/>
            </a:ext>
          </a:extLst>
        </xdr:cNvPr>
        <xdr:cNvCxnSpPr/>
      </xdr:nvCxnSpPr>
      <xdr:spPr>
        <a:xfrm flipV="1">
          <a:off x="1557688" y="1990825"/>
          <a:ext cx="514685" cy="317099"/>
        </a:xfrm>
        <a:prstGeom prst="line">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521368</xdr:colOff>
      <xdr:row>8</xdr:row>
      <xdr:rowOff>66842</xdr:rowOff>
    </xdr:from>
    <xdr:to>
      <xdr:col>3</xdr:col>
      <xdr:colOff>875632</xdr:colOff>
      <xdr:row>10</xdr:row>
      <xdr:rowOff>46789</xdr:rowOff>
    </xdr:to>
    <xdr:cxnSp macro="">
      <xdr:nvCxnSpPr>
        <xdr:cNvPr id="5" name="Conector recto 4">
          <a:extLst>
            <a:ext uri="{FF2B5EF4-FFF2-40B4-BE49-F238E27FC236}">
              <a16:creationId xmlns:a16="http://schemas.microsoft.com/office/drawing/2014/main" id="{30353031-BA1B-4289-8B8C-C28E54C0904B}"/>
            </a:ext>
          </a:extLst>
        </xdr:cNvPr>
        <xdr:cNvCxnSpPr/>
      </xdr:nvCxnSpPr>
      <xdr:spPr>
        <a:xfrm>
          <a:off x="1557688" y="2368082"/>
          <a:ext cx="354264" cy="330467"/>
        </a:xfrm>
        <a:prstGeom prst="line">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353506</xdr:colOff>
      <xdr:row>8</xdr:row>
      <xdr:rowOff>58918</xdr:rowOff>
    </xdr:from>
    <xdr:to>
      <xdr:col>3</xdr:col>
      <xdr:colOff>451701</xdr:colOff>
      <xdr:row>11</xdr:row>
      <xdr:rowOff>86412</xdr:rowOff>
    </xdr:to>
    <xdr:cxnSp macro="">
      <xdr:nvCxnSpPr>
        <xdr:cNvPr id="6" name="Conector recto 5">
          <a:extLst>
            <a:ext uri="{FF2B5EF4-FFF2-40B4-BE49-F238E27FC236}">
              <a16:creationId xmlns:a16="http://schemas.microsoft.com/office/drawing/2014/main" id="{F010F6C8-0B2C-4468-90D9-0D2113A8E83E}"/>
            </a:ext>
          </a:extLst>
        </xdr:cNvPr>
        <xdr:cNvCxnSpPr/>
      </xdr:nvCxnSpPr>
      <xdr:spPr>
        <a:xfrm flipH="1">
          <a:off x="1364924" y="1620232"/>
          <a:ext cx="98195" cy="498835"/>
        </a:xfrm>
        <a:prstGeom prst="line">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374316</xdr:colOff>
      <xdr:row>8</xdr:row>
      <xdr:rowOff>33421</xdr:rowOff>
    </xdr:from>
    <xdr:to>
      <xdr:col>3</xdr:col>
      <xdr:colOff>461211</xdr:colOff>
      <xdr:row>10</xdr:row>
      <xdr:rowOff>73526</xdr:rowOff>
    </xdr:to>
    <xdr:cxnSp macro="">
      <xdr:nvCxnSpPr>
        <xdr:cNvPr id="7" name="Conector recto 6">
          <a:extLst>
            <a:ext uri="{FF2B5EF4-FFF2-40B4-BE49-F238E27FC236}">
              <a16:creationId xmlns:a16="http://schemas.microsoft.com/office/drawing/2014/main" id="{94375909-DA53-45AB-87D7-2DAB02C05778}"/>
            </a:ext>
          </a:extLst>
        </xdr:cNvPr>
        <xdr:cNvCxnSpPr/>
      </xdr:nvCxnSpPr>
      <xdr:spPr>
        <a:xfrm flipH="1">
          <a:off x="816276" y="2334661"/>
          <a:ext cx="681255" cy="390625"/>
        </a:xfrm>
        <a:prstGeom prst="line">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233947</xdr:colOff>
      <xdr:row>6</xdr:row>
      <xdr:rowOff>86894</xdr:rowOff>
    </xdr:from>
    <xdr:to>
      <xdr:col>3</xdr:col>
      <xdr:colOff>467895</xdr:colOff>
      <xdr:row>8</xdr:row>
      <xdr:rowOff>0</xdr:rowOff>
    </xdr:to>
    <xdr:cxnSp macro="">
      <xdr:nvCxnSpPr>
        <xdr:cNvPr id="8" name="Conector recto 7">
          <a:extLst>
            <a:ext uri="{FF2B5EF4-FFF2-40B4-BE49-F238E27FC236}">
              <a16:creationId xmlns:a16="http://schemas.microsoft.com/office/drawing/2014/main" id="{3A15C0DF-A434-4C81-A3A6-535A6C0F38F2}"/>
            </a:ext>
          </a:extLst>
        </xdr:cNvPr>
        <xdr:cNvCxnSpPr/>
      </xdr:nvCxnSpPr>
      <xdr:spPr>
        <a:xfrm flipH="1" flipV="1">
          <a:off x="1270267" y="2037614"/>
          <a:ext cx="233948" cy="263626"/>
        </a:xfrm>
        <a:prstGeom prst="line">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7855</xdr:colOff>
      <xdr:row>5</xdr:row>
      <xdr:rowOff>23568</xdr:rowOff>
    </xdr:from>
    <xdr:to>
      <xdr:col>3</xdr:col>
      <xdr:colOff>196392</xdr:colOff>
      <xdr:row>6</xdr:row>
      <xdr:rowOff>62845</xdr:rowOff>
    </xdr:to>
    <xdr:cxnSp macro="">
      <xdr:nvCxnSpPr>
        <xdr:cNvPr id="9" name="Conector recto 8">
          <a:extLst>
            <a:ext uri="{FF2B5EF4-FFF2-40B4-BE49-F238E27FC236}">
              <a16:creationId xmlns:a16="http://schemas.microsoft.com/office/drawing/2014/main" id="{2C69CD79-838D-4CC4-8578-93D407EF7B56}"/>
            </a:ext>
          </a:extLst>
        </xdr:cNvPr>
        <xdr:cNvCxnSpPr/>
      </xdr:nvCxnSpPr>
      <xdr:spPr>
        <a:xfrm flipH="1" flipV="1">
          <a:off x="449815" y="1799028"/>
          <a:ext cx="782897" cy="214537"/>
        </a:xfrm>
        <a:prstGeom prst="line">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479195</xdr:colOff>
      <xdr:row>31</xdr:row>
      <xdr:rowOff>1</xdr:rowOff>
    </xdr:from>
    <xdr:to>
      <xdr:col>17</xdr:col>
      <xdr:colOff>445807</xdr:colOff>
      <xdr:row>55</xdr:row>
      <xdr:rowOff>123583</xdr:rowOff>
    </xdr:to>
    <xdr:pic>
      <xdr:nvPicPr>
        <xdr:cNvPr id="10" name="Imagen 9">
          <a:extLst>
            <a:ext uri="{FF2B5EF4-FFF2-40B4-BE49-F238E27FC236}">
              <a16:creationId xmlns:a16="http://schemas.microsoft.com/office/drawing/2014/main" id="{DA5289D4-77DF-479E-A165-9D47235B57C0}"/>
            </a:ext>
          </a:extLst>
        </xdr:cNvPr>
        <xdr:cNvPicPr>
          <a:picLocks noChangeAspect="1"/>
        </xdr:cNvPicPr>
      </xdr:nvPicPr>
      <xdr:blipFill>
        <a:blip xmlns:r="http://schemas.openxmlformats.org/officeDocument/2006/relationships" r:embed="rId2"/>
        <a:stretch>
          <a:fillRect/>
        </a:stretch>
      </xdr:blipFill>
      <xdr:spPr>
        <a:xfrm>
          <a:off x="6598055" y="6431281"/>
          <a:ext cx="4560687" cy="4329822"/>
        </a:xfrm>
        <a:prstGeom prst="rect">
          <a:avLst/>
        </a:prstGeom>
        <a:solidFill>
          <a:sysClr val="window" lastClr="FFFFFF"/>
        </a:solidFill>
        <a:ln>
          <a:noFill/>
        </a:ln>
      </xdr:spPr>
    </xdr:pic>
    <xdr:clientData/>
  </xdr:twoCellAnchor>
  <xdr:twoCellAnchor>
    <xdr:from>
      <xdr:col>2</xdr:col>
      <xdr:colOff>117835</xdr:colOff>
      <xdr:row>3</xdr:row>
      <xdr:rowOff>47134</xdr:rowOff>
    </xdr:from>
    <xdr:to>
      <xdr:col>3</xdr:col>
      <xdr:colOff>164970</xdr:colOff>
      <xdr:row>6</xdr:row>
      <xdr:rowOff>47135</xdr:rowOff>
    </xdr:to>
    <xdr:cxnSp macro="">
      <xdr:nvCxnSpPr>
        <xdr:cNvPr id="11" name="Conector recto 10">
          <a:extLst>
            <a:ext uri="{FF2B5EF4-FFF2-40B4-BE49-F238E27FC236}">
              <a16:creationId xmlns:a16="http://schemas.microsoft.com/office/drawing/2014/main" id="{771AEE90-D481-4AED-9D49-873898225220}"/>
            </a:ext>
          </a:extLst>
        </xdr:cNvPr>
        <xdr:cNvCxnSpPr/>
      </xdr:nvCxnSpPr>
      <xdr:spPr>
        <a:xfrm flipH="1" flipV="1">
          <a:off x="559795" y="1472074"/>
          <a:ext cx="641495" cy="525781"/>
        </a:xfrm>
        <a:prstGeom prst="line">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62846</xdr:colOff>
      <xdr:row>3</xdr:row>
      <xdr:rowOff>31422</xdr:rowOff>
    </xdr:from>
    <xdr:to>
      <xdr:col>3</xdr:col>
      <xdr:colOff>659877</xdr:colOff>
      <xdr:row>3</xdr:row>
      <xdr:rowOff>47134</xdr:rowOff>
    </xdr:to>
    <xdr:cxnSp macro="">
      <xdr:nvCxnSpPr>
        <xdr:cNvPr id="12" name="Conector recto 11">
          <a:extLst>
            <a:ext uri="{FF2B5EF4-FFF2-40B4-BE49-F238E27FC236}">
              <a16:creationId xmlns:a16="http://schemas.microsoft.com/office/drawing/2014/main" id="{1240895B-3F78-4A52-8CF9-B8FCDAE47732}"/>
            </a:ext>
          </a:extLst>
        </xdr:cNvPr>
        <xdr:cNvCxnSpPr/>
      </xdr:nvCxnSpPr>
      <xdr:spPr>
        <a:xfrm>
          <a:off x="1099166" y="1456362"/>
          <a:ext cx="597031" cy="15712"/>
        </a:xfrm>
        <a:prstGeom prst="line">
          <a:avLst/>
        </a:prstGeom>
        <a:ln w="28575">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0</xdr:colOff>
      <xdr:row>58</xdr:row>
      <xdr:rowOff>1</xdr:rowOff>
    </xdr:from>
    <xdr:to>
      <xdr:col>18</xdr:col>
      <xdr:colOff>66774</xdr:colOff>
      <xdr:row>82</xdr:row>
      <xdr:rowOff>130248</xdr:rowOff>
    </xdr:to>
    <xdr:pic>
      <xdr:nvPicPr>
        <xdr:cNvPr id="13" name="Imagen 12">
          <a:extLst>
            <a:ext uri="{FF2B5EF4-FFF2-40B4-BE49-F238E27FC236}">
              <a16:creationId xmlns:a16="http://schemas.microsoft.com/office/drawing/2014/main" id="{DB2B7698-7E22-43D2-87FD-BD803D38A2BD}"/>
            </a:ext>
          </a:extLst>
        </xdr:cNvPr>
        <xdr:cNvPicPr>
          <a:picLocks noChangeAspect="1"/>
        </xdr:cNvPicPr>
      </xdr:nvPicPr>
      <xdr:blipFill>
        <a:blip xmlns:r="http://schemas.openxmlformats.org/officeDocument/2006/relationships" r:embed="rId3"/>
        <a:stretch>
          <a:fillRect/>
        </a:stretch>
      </xdr:blipFill>
      <xdr:spPr>
        <a:xfrm>
          <a:off x="6705600" y="11163301"/>
          <a:ext cx="4564616" cy="4336487"/>
        </a:xfrm>
        <a:prstGeom prst="rect">
          <a:avLst/>
        </a:prstGeom>
        <a:ln>
          <a:noFill/>
        </a:ln>
      </xdr:spPr>
    </xdr:pic>
    <xdr:clientData/>
  </xdr:twoCellAnchor>
  <xdr:twoCellAnchor editAs="oneCell">
    <xdr:from>
      <xdr:col>12</xdr:col>
      <xdr:colOff>0</xdr:colOff>
      <xdr:row>85</xdr:row>
      <xdr:rowOff>0</xdr:rowOff>
    </xdr:from>
    <xdr:to>
      <xdr:col>18</xdr:col>
      <xdr:colOff>66774</xdr:colOff>
      <xdr:row>109</xdr:row>
      <xdr:rowOff>148256</xdr:rowOff>
    </xdr:to>
    <xdr:pic>
      <xdr:nvPicPr>
        <xdr:cNvPr id="14" name="Imagen 13">
          <a:extLst>
            <a:ext uri="{FF2B5EF4-FFF2-40B4-BE49-F238E27FC236}">
              <a16:creationId xmlns:a16="http://schemas.microsoft.com/office/drawing/2014/main" id="{5BCC253F-24C6-4F6F-AE53-18C463530012}"/>
            </a:ext>
          </a:extLst>
        </xdr:cNvPr>
        <xdr:cNvPicPr>
          <a:picLocks noChangeAspect="1"/>
        </xdr:cNvPicPr>
      </xdr:nvPicPr>
      <xdr:blipFill>
        <a:blip xmlns:r="http://schemas.openxmlformats.org/officeDocument/2006/relationships" r:embed="rId4"/>
        <a:stretch>
          <a:fillRect/>
        </a:stretch>
      </xdr:blipFill>
      <xdr:spPr>
        <a:xfrm>
          <a:off x="6705600" y="15895320"/>
          <a:ext cx="4564616" cy="4354495"/>
        </a:xfrm>
        <a:prstGeom prst="rect">
          <a:avLst/>
        </a:prstGeom>
        <a:ln>
          <a:noFill/>
        </a:ln>
      </xdr:spPr>
    </xdr:pic>
    <xdr:clientData/>
  </xdr:twoCellAnchor>
  <xdr:twoCellAnchor editAs="oneCell">
    <xdr:from>
      <xdr:col>12</xdr:col>
      <xdr:colOff>0</xdr:colOff>
      <xdr:row>112</xdr:row>
      <xdr:rowOff>1</xdr:rowOff>
    </xdr:from>
    <xdr:to>
      <xdr:col>18</xdr:col>
      <xdr:colOff>66774</xdr:colOff>
      <xdr:row>136</xdr:row>
      <xdr:rowOff>123582</xdr:rowOff>
    </xdr:to>
    <xdr:pic>
      <xdr:nvPicPr>
        <xdr:cNvPr id="15" name="Imagen 14">
          <a:extLst>
            <a:ext uri="{FF2B5EF4-FFF2-40B4-BE49-F238E27FC236}">
              <a16:creationId xmlns:a16="http://schemas.microsoft.com/office/drawing/2014/main" id="{B96B9876-24EE-4ECF-A08C-DFE9367630A2}"/>
            </a:ext>
          </a:extLst>
        </xdr:cNvPr>
        <xdr:cNvPicPr>
          <a:picLocks noChangeAspect="1"/>
        </xdr:cNvPicPr>
      </xdr:nvPicPr>
      <xdr:blipFill>
        <a:blip xmlns:r="http://schemas.openxmlformats.org/officeDocument/2006/relationships" r:embed="rId5"/>
        <a:stretch>
          <a:fillRect/>
        </a:stretch>
      </xdr:blipFill>
      <xdr:spPr>
        <a:xfrm>
          <a:off x="6705600" y="20627341"/>
          <a:ext cx="4564616" cy="4329821"/>
        </a:xfrm>
        <a:prstGeom prst="rect">
          <a:avLst/>
        </a:prstGeom>
        <a:ln>
          <a:noFill/>
        </a:ln>
      </xdr:spPr>
    </xdr:pic>
    <xdr:clientData/>
  </xdr:twoCellAnchor>
  <xdr:twoCellAnchor editAs="oneCell">
    <xdr:from>
      <xdr:col>12</xdr:col>
      <xdr:colOff>0</xdr:colOff>
      <xdr:row>139</xdr:row>
      <xdr:rowOff>0</xdr:rowOff>
    </xdr:from>
    <xdr:to>
      <xdr:col>18</xdr:col>
      <xdr:colOff>66774</xdr:colOff>
      <xdr:row>163</xdr:row>
      <xdr:rowOff>148633</xdr:rowOff>
    </xdr:to>
    <xdr:pic>
      <xdr:nvPicPr>
        <xdr:cNvPr id="16" name="Imagen 15">
          <a:extLst>
            <a:ext uri="{FF2B5EF4-FFF2-40B4-BE49-F238E27FC236}">
              <a16:creationId xmlns:a16="http://schemas.microsoft.com/office/drawing/2014/main" id="{EA6C3305-0437-430A-85F5-76649330317F}"/>
            </a:ext>
          </a:extLst>
        </xdr:cNvPr>
        <xdr:cNvPicPr>
          <a:picLocks noChangeAspect="1"/>
        </xdr:cNvPicPr>
      </xdr:nvPicPr>
      <xdr:blipFill>
        <a:blip xmlns:r="http://schemas.openxmlformats.org/officeDocument/2006/relationships" r:embed="rId6"/>
        <a:stretch>
          <a:fillRect/>
        </a:stretch>
      </xdr:blipFill>
      <xdr:spPr>
        <a:xfrm>
          <a:off x="6705600" y="25359360"/>
          <a:ext cx="4564616" cy="4354873"/>
        </a:xfrm>
        <a:prstGeom prst="rect">
          <a:avLst/>
        </a:prstGeom>
        <a:ln>
          <a:noFill/>
        </a:ln>
      </xdr:spPr>
    </xdr:pic>
    <xdr:clientData/>
  </xdr:twoCellAnchor>
  <xdr:twoCellAnchor>
    <xdr:from>
      <xdr:col>3</xdr:col>
      <xdr:colOff>1036949</xdr:colOff>
      <xdr:row>6</xdr:row>
      <xdr:rowOff>31423</xdr:rowOff>
    </xdr:from>
    <xdr:to>
      <xdr:col>4</xdr:col>
      <xdr:colOff>528053</xdr:colOff>
      <xdr:row>6</xdr:row>
      <xdr:rowOff>105362</xdr:rowOff>
    </xdr:to>
    <xdr:cxnSp macro="">
      <xdr:nvCxnSpPr>
        <xdr:cNvPr id="17" name="Conector recto 16">
          <a:extLst>
            <a:ext uri="{FF2B5EF4-FFF2-40B4-BE49-F238E27FC236}">
              <a16:creationId xmlns:a16="http://schemas.microsoft.com/office/drawing/2014/main" id="{82BE09AD-45A2-4108-9119-C253DD39B62C}"/>
            </a:ext>
          </a:extLst>
        </xdr:cNvPr>
        <xdr:cNvCxnSpPr/>
      </xdr:nvCxnSpPr>
      <xdr:spPr>
        <a:xfrm>
          <a:off x="2073269" y="1982143"/>
          <a:ext cx="649344" cy="73939"/>
        </a:xfrm>
        <a:prstGeom prst="line">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534186</xdr:colOff>
      <xdr:row>5</xdr:row>
      <xdr:rowOff>15711</xdr:rowOff>
    </xdr:from>
    <xdr:to>
      <xdr:col>4</xdr:col>
      <xdr:colOff>793423</xdr:colOff>
      <xdr:row>6</xdr:row>
      <xdr:rowOff>94268</xdr:rowOff>
    </xdr:to>
    <xdr:cxnSp macro="">
      <xdr:nvCxnSpPr>
        <xdr:cNvPr id="18" name="Conector recto 17">
          <a:extLst>
            <a:ext uri="{FF2B5EF4-FFF2-40B4-BE49-F238E27FC236}">
              <a16:creationId xmlns:a16="http://schemas.microsoft.com/office/drawing/2014/main" id="{8E974B41-8C48-46BA-B981-BDF8828F820B}"/>
            </a:ext>
          </a:extLst>
        </xdr:cNvPr>
        <xdr:cNvCxnSpPr/>
      </xdr:nvCxnSpPr>
      <xdr:spPr>
        <a:xfrm flipH="1">
          <a:off x="2728746" y="1791171"/>
          <a:ext cx="259237" cy="253817"/>
        </a:xfrm>
        <a:prstGeom prst="line">
          <a:avLst/>
        </a:prstGeom>
        <a:ln w="28575">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926970</xdr:colOff>
      <xdr:row>9</xdr:row>
      <xdr:rowOff>117835</xdr:rowOff>
    </xdr:from>
    <xdr:to>
      <xdr:col>4</xdr:col>
      <xdr:colOff>125691</xdr:colOff>
      <xdr:row>10</xdr:row>
      <xdr:rowOff>62845</xdr:rowOff>
    </xdr:to>
    <xdr:cxnSp macro="">
      <xdr:nvCxnSpPr>
        <xdr:cNvPr id="19" name="Conector recto 18">
          <a:extLst>
            <a:ext uri="{FF2B5EF4-FFF2-40B4-BE49-F238E27FC236}">
              <a16:creationId xmlns:a16="http://schemas.microsoft.com/office/drawing/2014/main" id="{005C2311-1AF0-4974-BE02-A398E2BBA582}"/>
            </a:ext>
          </a:extLst>
        </xdr:cNvPr>
        <xdr:cNvCxnSpPr/>
      </xdr:nvCxnSpPr>
      <xdr:spPr>
        <a:xfrm flipV="1">
          <a:off x="1963290" y="2594335"/>
          <a:ext cx="356961" cy="120270"/>
        </a:xfrm>
        <a:prstGeom prst="line">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0</xdr:colOff>
      <xdr:row>166</xdr:row>
      <xdr:rowOff>0</xdr:rowOff>
    </xdr:from>
    <xdr:to>
      <xdr:col>18</xdr:col>
      <xdr:colOff>66774</xdr:colOff>
      <xdr:row>190</xdr:row>
      <xdr:rowOff>125220</xdr:rowOff>
    </xdr:to>
    <xdr:pic>
      <xdr:nvPicPr>
        <xdr:cNvPr id="20" name="Imagen 19">
          <a:extLst>
            <a:ext uri="{FF2B5EF4-FFF2-40B4-BE49-F238E27FC236}">
              <a16:creationId xmlns:a16="http://schemas.microsoft.com/office/drawing/2014/main" id="{28EA94E9-5FAF-4669-B4B3-4672ECB87B2F}"/>
            </a:ext>
          </a:extLst>
        </xdr:cNvPr>
        <xdr:cNvPicPr>
          <a:picLocks noChangeAspect="1"/>
        </xdr:cNvPicPr>
      </xdr:nvPicPr>
      <xdr:blipFill>
        <a:blip xmlns:r="http://schemas.openxmlformats.org/officeDocument/2006/relationships" r:embed="rId7"/>
        <a:stretch>
          <a:fillRect/>
        </a:stretch>
      </xdr:blipFill>
      <xdr:spPr>
        <a:xfrm>
          <a:off x="6705600" y="30091380"/>
          <a:ext cx="4564616" cy="4331460"/>
        </a:xfrm>
        <a:prstGeom prst="rect">
          <a:avLst/>
        </a:prstGeom>
        <a:ln>
          <a:noFill/>
        </a:ln>
      </xdr:spPr>
    </xdr:pic>
    <xdr:clientData/>
  </xdr:twoCellAnchor>
  <xdr:twoCellAnchor>
    <xdr:from>
      <xdr:col>3</xdr:col>
      <xdr:colOff>895547</xdr:colOff>
      <xdr:row>10</xdr:row>
      <xdr:rowOff>86412</xdr:rowOff>
    </xdr:from>
    <xdr:to>
      <xdr:col>3</xdr:col>
      <xdr:colOff>1060516</xdr:colOff>
      <xdr:row>12</xdr:row>
      <xdr:rowOff>70701</xdr:rowOff>
    </xdr:to>
    <xdr:cxnSp macro="">
      <xdr:nvCxnSpPr>
        <xdr:cNvPr id="21" name="Conector recto 20">
          <a:extLst>
            <a:ext uri="{FF2B5EF4-FFF2-40B4-BE49-F238E27FC236}">
              <a16:creationId xmlns:a16="http://schemas.microsoft.com/office/drawing/2014/main" id="{87687951-500E-4F90-8645-3DEDF0F06F09}"/>
            </a:ext>
          </a:extLst>
        </xdr:cNvPr>
        <xdr:cNvCxnSpPr/>
      </xdr:nvCxnSpPr>
      <xdr:spPr>
        <a:xfrm>
          <a:off x="1931867" y="2738172"/>
          <a:ext cx="164969" cy="342429"/>
        </a:xfrm>
        <a:prstGeom prst="line">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0</xdr:colOff>
      <xdr:row>193</xdr:row>
      <xdr:rowOff>1</xdr:rowOff>
    </xdr:from>
    <xdr:to>
      <xdr:col>18</xdr:col>
      <xdr:colOff>66774</xdr:colOff>
      <xdr:row>217</xdr:row>
      <xdr:rowOff>123994</xdr:rowOff>
    </xdr:to>
    <xdr:pic>
      <xdr:nvPicPr>
        <xdr:cNvPr id="22" name="Imagen 21">
          <a:extLst>
            <a:ext uri="{FF2B5EF4-FFF2-40B4-BE49-F238E27FC236}">
              <a16:creationId xmlns:a16="http://schemas.microsoft.com/office/drawing/2014/main" id="{D9189559-86F9-4CC1-A847-FBE0E75ACA38}"/>
            </a:ext>
          </a:extLst>
        </xdr:cNvPr>
        <xdr:cNvPicPr>
          <a:picLocks noChangeAspect="1"/>
        </xdr:cNvPicPr>
      </xdr:nvPicPr>
      <xdr:blipFill>
        <a:blip xmlns:r="http://schemas.openxmlformats.org/officeDocument/2006/relationships" r:embed="rId8"/>
        <a:stretch>
          <a:fillRect/>
        </a:stretch>
      </xdr:blipFill>
      <xdr:spPr>
        <a:xfrm>
          <a:off x="6705600" y="34823401"/>
          <a:ext cx="4564616" cy="4330233"/>
        </a:xfrm>
        <a:prstGeom prst="rect">
          <a:avLst/>
        </a:prstGeom>
        <a:ln>
          <a:noFill/>
        </a:ln>
      </xdr:spPr>
    </xdr:pic>
    <xdr:clientData/>
  </xdr:twoCellAnchor>
  <xdr:twoCellAnchor editAs="oneCell">
    <xdr:from>
      <xdr:col>12</xdr:col>
      <xdr:colOff>0</xdr:colOff>
      <xdr:row>220</xdr:row>
      <xdr:rowOff>0</xdr:rowOff>
    </xdr:from>
    <xdr:to>
      <xdr:col>18</xdr:col>
      <xdr:colOff>66774</xdr:colOff>
      <xdr:row>244</xdr:row>
      <xdr:rowOff>154527</xdr:rowOff>
    </xdr:to>
    <xdr:pic>
      <xdr:nvPicPr>
        <xdr:cNvPr id="23" name="Imagen 22">
          <a:extLst>
            <a:ext uri="{FF2B5EF4-FFF2-40B4-BE49-F238E27FC236}">
              <a16:creationId xmlns:a16="http://schemas.microsoft.com/office/drawing/2014/main" id="{885F30A9-4BA3-4C49-A0FB-3BCC754C6DFB}"/>
            </a:ext>
          </a:extLst>
        </xdr:cNvPr>
        <xdr:cNvPicPr>
          <a:picLocks noChangeAspect="1"/>
        </xdr:cNvPicPr>
      </xdr:nvPicPr>
      <xdr:blipFill>
        <a:blip xmlns:r="http://schemas.openxmlformats.org/officeDocument/2006/relationships" r:embed="rId9"/>
        <a:stretch>
          <a:fillRect/>
        </a:stretch>
      </xdr:blipFill>
      <xdr:spPr>
        <a:xfrm>
          <a:off x="6705600" y="39555420"/>
          <a:ext cx="4564616" cy="4360767"/>
        </a:xfrm>
        <a:prstGeom prst="rect">
          <a:avLst/>
        </a:prstGeom>
        <a:ln>
          <a:noFill/>
        </a:ln>
      </xdr:spPr>
    </xdr:pic>
    <xdr:clientData/>
  </xdr:twoCellAnchor>
  <xdr:twoCellAnchor editAs="oneCell">
    <xdr:from>
      <xdr:col>12</xdr:col>
      <xdr:colOff>0</xdr:colOff>
      <xdr:row>247</xdr:row>
      <xdr:rowOff>0</xdr:rowOff>
    </xdr:from>
    <xdr:to>
      <xdr:col>18</xdr:col>
      <xdr:colOff>66774</xdr:colOff>
      <xdr:row>271</xdr:row>
      <xdr:rowOff>130649</xdr:rowOff>
    </xdr:to>
    <xdr:pic>
      <xdr:nvPicPr>
        <xdr:cNvPr id="24" name="Imagen 23">
          <a:extLst>
            <a:ext uri="{FF2B5EF4-FFF2-40B4-BE49-F238E27FC236}">
              <a16:creationId xmlns:a16="http://schemas.microsoft.com/office/drawing/2014/main" id="{D4B027AD-7FB8-44B7-9884-CBF01B19C6FE}"/>
            </a:ext>
          </a:extLst>
        </xdr:cNvPr>
        <xdr:cNvPicPr>
          <a:picLocks noChangeAspect="1"/>
        </xdr:cNvPicPr>
      </xdr:nvPicPr>
      <xdr:blipFill>
        <a:blip xmlns:r="http://schemas.openxmlformats.org/officeDocument/2006/relationships" r:embed="rId10"/>
        <a:stretch>
          <a:fillRect/>
        </a:stretch>
      </xdr:blipFill>
      <xdr:spPr>
        <a:xfrm>
          <a:off x="6705600" y="44287440"/>
          <a:ext cx="4564616" cy="4336889"/>
        </a:xfrm>
        <a:prstGeom prst="rect">
          <a:avLst/>
        </a:prstGeom>
        <a:ln>
          <a:noFill/>
        </a:ln>
      </xdr:spPr>
    </xdr:pic>
    <xdr:clientData/>
  </xdr:twoCellAnchor>
  <xdr:twoCellAnchor>
    <xdr:from>
      <xdr:col>3</xdr:col>
      <xdr:colOff>377073</xdr:colOff>
      <xdr:row>11</xdr:row>
      <xdr:rowOff>149257</xdr:rowOff>
    </xdr:from>
    <xdr:to>
      <xdr:col>3</xdr:col>
      <xdr:colOff>502763</xdr:colOff>
      <xdr:row>13</xdr:row>
      <xdr:rowOff>125690</xdr:rowOff>
    </xdr:to>
    <xdr:cxnSp macro="">
      <xdr:nvCxnSpPr>
        <xdr:cNvPr id="25" name="Conector recto 24">
          <a:extLst>
            <a:ext uri="{FF2B5EF4-FFF2-40B4-BE49-F238E27FC236}">
              <a16:creationId xmlns:a16="http://schemas.microsoft.com/office/drawing/2014/main" id="{8AB6547F-2A58-4A2A-ACB7-EDE05551B701}"/>
            </a:ext>
          </a:extLst>
        </xdr:cNvPr>
        <xdr:cNvCxnSpPr/>
      </xdr:nvCxnSpPr>
      <xdr:spPr>
        <a:xfrm>
          <a:off x="1413393" y="2976277"/>
          <a:ext cx="125690" cy="334573"/>
        </a:xfrm>
        <a:prstGeom prst="line">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565608</xdr:colOff>
      <xdr:row>11</xdr:row>
      <xdr:rowOff>133546</xdr:rowOff>
    </xdr:from>
    <xdr:to>
      <xdr:col>3</xdr:col>
      <xdr:colOff>306372</xdr:colOff>
      <xdr:row>13</xdr:row>
      <xdr:rowOff>0</xdr:rowOff>
    </xdr:to>
    <xdr:cxnSp macro="">
      <xdr:nvCxnSpPr>
        <xdr:cNvPr id="26" name="Conector recto 25">
          <a:extLst>
            <a:ext uri="{FF2B5EF4-FFF2-40B4-BE49-F238E27FC236}">
              <a16:creationId xmlns:a16="http://schemas.microsoft.com/office/drawing/2014/main" id="{586790C7-7F2E-47CF-A108-3CCCD1411099}"/>
            </a:ext>
          </a:extLst>
        </xdr:cNvPr>
        <xdr:cNvCxnSpPr/>
      </xdr:nvCxnSpPr>
      <xdr:spPr>
        <a:xfrm flipH="1">
          <a:off x="1007568" y="2960566"/>
          <a:ext cx="335124" cy="224594"/>
        </a:xfrm>
        <a:prstGeom prst="line">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384927</xdr:colOff>
      <xdr:row>13</xdr:row>
      <xdr:rowOff>47134</xdr:rowOff>
    </xdr:from>
    <xdr:to>
      <xdr:col>2</xdr:col>
      <xdr:colOff>518474</xdr:colOff>
      <xdr:row>14</xdr:row>
      <xdr:rowOff>54990</xdr:rowOff>
    </xdr:to>
    <xdr:cxnSp macro="">
      <xdr:nvCxnSpPr>
        <xdr:cNvPr id="27" name="Conector recto 26">
          <a:extLst>
            <a:ext uri="{FF2B5EF4-FFF2-40B4-BE49-F238E27FC236}">
              <a16:creationId xmlns:a16="http://schemas.microsoft.com/office/drawing/2014/main" id="{4B27E03B-F94A-43B5-8E7F-83B5C4F41BA2}"/>
            </a:ext>
          </a:extLst>
        </xdr:cNvPr>
        <xdr:cNvCxnSpPr/>
      </xdr:nvCxnSpPr>
      <xdr:spPr>
        <a:xfrm flipV="1">
          <a:off x="826887" y="3232294"/>
          <a:ext cx="133547" cy="183116"/>
        </a:xfrm>
        <a:prstGeom prst="line">
          <a:avLst/>
        </a:prstGeom>
        <a:ln w="28575">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0</xdr:colOff>
      <xdr:row>274</xdr:row>
      <xdr:rowOff>0</xdr:rowOff>
    </xdr:from>
    <xdr:to>
      <xdr:col>18</xdr:col>
      <xdr:colOff>66774</xdr:colOff>
      <xdr:row>298</xdr:row>
      <xdr:rowOff>136109</xdr:rowOff>
    </xdr:to>
    <xdr:pic>
      <xdr:nvPicPr>
        <xdr:cNvPr id="28" name="Imagen 27">
          <a:extLst>
            <a:ext uri="{FF2B5EF4-FFF2-40B4-BE49-F238E27FC236}">
              <a16:creationId xmlns:a16="http://schemas.microsoft.com/office/drawing/2014/main" id="{8053FC0C-2424-473F-9BF3-F0BDB700D704}"/>
            </a:ext>
          </a:extLst>
        </xdr:cNvPr>
        <xdr:cNvPicPr>
          <a:picLocks noChangeAspect="1"/>
        </xdr:cNvPicPr>
      </xdr:nvPicPr>
      <xdr:blipFill>
        <a:blip xmlns:r="http://schemas.openxmlformats.org/officeDocument/2006/relationships" r:embed="rId11"/>
        <a:stretch>
          <a:fillRect/>
        </a:stretch>
      </xdr:blipFill>
      <xdr:spPr>
        <a:xfrm>
          <a:off x="6705600" y="49019460"/>
          <a:ext cx="4564616" cy="4342348"/>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70703</xdr:colOff>
      <xdr:row>3</xdr:row>
      <xdr:rowOff>62844</xdr:rowOff>
    </xdr:from>
    <xdr:to>
      <xdr:col>3</xdr:col>
      <xdr:colOff>597033</xdr:colOff>
      <xdr:row>16</xdr:row>
      <xdr:rowOff>109978</xdr:rowOff>
    </xdr:to>
    <xdr:pic>
      <xdr:nvPicPr>
        <xdr:cNvPr id="49" name="Imagen 48">
          <a:extLst>
            <a:ext uri="{FF2B5EF4-FFF2-40B4-BE49-F238E27FC236}">
              <a16:creationId xmlns:a16="http://schemas.microsoft.com/office/drawing/2014/main" id="{0AB6BDE1-3ECF-4088-B6E2-E3B22C853460}"/>
            </a:ext>
          </a:extLst>
        </xdr:cNvPr>
        <xdr:cNvPicPr>
          <a:picLocks noChangeAspect="1"/>
        </xdr:cNvPicPr>
      </xdr:nvPicPr>
      <xdr:blipFill>
        <a:blip xmlns:r="http://schemas.openxmlformats.org/officeDocument/2006/relationships" r:embed="rId1"/>
        <a:stretch>
          <a:fillRect/>
        </a:stretch>
      </xdr:blipFill>
      <xdr:spPr>
        <a:xfrm>
          <a:off x="510621" y="730576"/>
          <a:ext cx="2278144" cy="2309567"/>
        </a:xfrm>
        <a:prstGeom prst="rect">
          <a:avLst/>
        </a:prstGeom>
      </xdr:spPr>
    </xdr:pic>
    <xdr:clientData/>
  </xdr:twoCellAnchor>
  <xdr:twoCellAnchor editAs="oneCell">
    <xdr:from>
      <xdr:col>11</xdr:col>
      <xdr:colOff>0</xdr:colOff>
      <xdr:row>33</xdr:row>
      <xdr:rowOff>0</xdr:rowOff>
    </xdr:from>
    <xdr:to>
      <xdr:col>15</xdr:col>
      <xdr:colOff>606310</xdr:colOff>
      <xdr:row>53</xdr:row>
      <xdr:rowOff>115813</xdr:rowOff>
    </xdr:to>
    <xdr:pic>
      <xdr:nvPicPr>
        <xdr:cNvPr id="52" name="Imagen 51">
          <a:extLst>
            <a:ext uri="{FF2B5EF4-FFF2-40B4-BE49-F238E27FC236}">
              <a16:creationId xmlns:a16="http://schemas.microsoft.com/office/drawing/2014/main" id="{B76A8C46-7AF7-46E7-AC8C-A70A2708E6FE}"/>
            </a:ext>
          </a:extLst>
        </xdr:cNvPr>
        <xdr:cNvPicPr>
          <a:picLocks noChangeAspect="1"/>
        </xdr:cNvPicPr>
      </xdr:nvPicPr>
      <xdr:blipFill>
        <a:blip xmlns:r="http://schemas.openxmlformats.org/officeDocument/2006/relationships" r:embed="rId2"/>
        <a:stretch>
          <a:fillRect/>
        </a:stretch>
      </xdr:blipFill>
      <xdr:spPr>
        <a:xfrm>
          <a:off x="6700887" y="5766062"/>
          <a:ext cx="3780000" cy="3572308"/>
        </a:xfrm>
        <a:prstGeom prst="rect">
          <a:avLst/>
        </a:prstGeom>
        <a:ln>
          <a:noFill/>
        </a:ln>
      </xdr:spPr>
    </xdr:pic>
    <xdr:clientData/>
  </xdr:twoCellAnchor>
  <xdr:twoCellAnchor>
    <xdr:from>
      <xdr:col>2</xdr:col>
      <xdr:colOff>565609</xdr:colOff>
      <xdr:row>7</xdr:row>
      <xdr:rowOff>94268</xdr:rowOff>
    </xdr:from>
    <xdr:to>
      <xdr:col>2</xdr:col>
      <xdr:colOff>565609</xdr:colOff>
      <xdr:row>10</xdr:row>
      <xdr:rowOff>94268</xdr:rowOff>
    </xdr:to>
    <xdr:cxnSp macro="">
      <xdr:nvCxnSpPr>
        <xdr:cNvPr id="55" name="Conector recto de flecha 54">
          <a:extLst>
            <a:ext uri="{FF2B5EF4-FFF2-40B4-BE49-F238E27FC236}">
              <a16:creationId xmlns:a16="http://schemas.microsoft.com/office/drawing/2014/main" id="{6F990977-E8C2-45E4-ADD1-47FF957147E7}"/>
            </a:ext>
          </a:extLst>
        </xdr:cNvPr>
        <xdr:cNvCxnSpPr/>
      </xdr:nvCxnSpPr>
      <xdr:spPr>
        <a:xfrm>
          <a:off x="1602557" y="1453299"/>
          <a:ext cx="0" cy="51847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432061</xdr:colOff>
      <xdr:row>7</xdr:row>
      <xdr:rowOff>7856</xdr:rowOff>
    </xdr:from>
    <xdr:to>
      <xdr:col>2</xdr:col>
      <xdr:colOff>447774</xdr:colOff>
      <xdr:row>7</xdr:row>
      <xdr:rowOff>15711</xdr:rowOff>
    </xdr:to>
    <xdr:cxnSp macro="">
      <xdr:nvCxnSpPr>
        <xdr:cNvPr id="57" name="Conector recto de flecha 56">
          <a:extLst>
            <a:ext uri="{FF2B5EF4-FFF2-40B4-BE49-F238E27FC236}">
              <a16:creationId xmlns:a16="http://schemas.microsoft.com/office/drawing/2014/main" id="{37144791-648F-4F1E-8094-E8A3E861D295}"/>
            </a:ext>
          </a:extLst>
        </xdr:cNvPr>
        <xdr:cNvCxnSpPr/>
      </xdr:nvCxnSpPr>
      <xdr:spPr>
        <a:xfrm flipH="1">
          <a:off x="871979" y="1366887"/>
          <a:ext cx="612743" cy="785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298515</xdr:colOff>
      <xdr:row>7</xdr:row>
      <xdr:rowOff>62845</xdr:rowOff>
    </xdr:from>
    <xdr:to>
      <xdr:col>2</xdr:col>
      <xdr:colOff>463486</xdr:colOff>
      <xdr:row>10</xdr:row>
      <xdr:rowOff>39279</xdr:rowOff>
    </xdr:to>
    <xdr:cxnSp macro="">
      <xdr:nvCxnSpPr>
        <xdr:cNvPr id="59" name="Conector recto de flecha 58">
          <a:extLst>
            <a:ext uri="{FF2B5EF4-FFF2-40B4-BE49-F238E27FC236}">
              <a16:creationId xmlns:a16="http://schemas.microsoft.com/office/drawing/2014/main" id="{05D6C287-D783-4EF2-9FD5-A28471A51C69}"/>
            </a:ext>
          </a:extLst>
        </xdr:cNvPr>
        <xdr:cNvCxnSpPr/>
      </xdr:nvCxnSpPr>
      <xdr:spPr>
        <a:xfrm flipH="1">
          <a:off x="738433" y="1421876"/>
          <a:ext cx="762001" cy="494908"/>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565608</xdr:colOff>
      <xdr:row>7</xdr:row>
      <xdr:rowOff>86412</xdr:rowOff>
    </xdr:from>
    <xdr:to>
      <xdr:col>2</xdr:col>
      <xdr:colOff>502763</xdr:colOff>
      <xdr:row>12</xdr:row>
      <xdr:rowOff>117835</xdr:rowOff>
    </xdr:to>
    <xdr:cxnSp macro="">
      <xdr:nvCxnSpPr>
        <xdr:cNvPr id="62" name="Conector recto de flecha 61">
          <a:extLst>
            <a:ext uri="{FF2B5EF4-FFF2-40B4-BE49-F238E27FC236}">
              <a16:creationId xmlns:a16="http://schemas.microsoft.com/office/drawing/2014/main" id="{0FBD10E3-3941-4724-9183-C06E64FEE475}"/>
            </a:ext>
          </a:extLst>
        </xdr:cNvPr>
        <xdr:cNvCxnSpPr/>
      </xdr:nvCxnSpPr>
      <xdr:spPr>
        <a:xfrm flipH="1">
          <a:off x="1005526" y="1445443"/>
          <a:ext cx="534185" cy="895547"/>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644165</xdr:colOff>
      <xdr:row>7</xdr:row>
      <xdr:rowOff>62845</xdr:rowOff>
    </xdr:from>
    <xdr:to>
      <xdr:col>3</xdr:col>
      <xdr:colOff>329938</xdr:colOff>
      <xdr:row>12</xdr:row>
      <xdr:rowOff>0</xdr:rowOff>
    </xdr:to>
    <xdr:cxnSp macro="">
      <xdr:nvCxnSpPr>
        <xdr:cNvPr id="64" name="Conector recto de flecha 63">
          <a:extLst>
            <a:ext uri="{FF2B5EF4-FFF2-40B4-BE49-F238E27FC236}">
              <a16:creationId xmlns:a16="http://schemas.microsoft.com/office/drawing/2014/main" id="{ADDDFBC4-02BA-4487-9752-6178278F3E97}"/>
            </a:ext>
          </a:extLst>
        </xdr:cNvPr>
        <xdr:cNvCxnSpPr/>
      </xdr:nvCxnSpPr>
      <xdr:spPr>
        <a:xfrm>
          <a:off x="1681113" y="1421876"/>
          <a:ext cx="840557" cy="80127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652021</xdr:colOff>
      <xdr:row>7</xdr:row>
      <xdr:rowOff>31423</xdr:rowOff>
    </xdr:from>
    <xdr:to>
      <xdr:col>3</xdr:col>
      <xdr:colOff>188536</xdr:colOff>
      <xdr:row>8</xdr:row>
      <xdr:rowOff>141402</xdr:rowOff>
    </xdr:to>
    <xdr:cxnSp macro="">
      <xdr:nvCxnSpPr>
        <xdr:cNvPr id="66" name="Conector recto de flecha 65">
          <a:extLst>
            <a:ext uri="{FF2B5EF4-FFF2-40B4-BE49-F238E27FC236}">
              <a16:creationId xmlns:a16="http://schemas.microsoft.com/office/drawing/2014/main" id="{7615D838-A266-4309-8C7C-CC9FCD50AD59}"/>
            </a:ext>
          </a:extLst>
        </xdr:cNvPr>
        <xdr:cNvCxnSpPr/>
      </xdr:nvCxnSpPr>
      <xdr:spPr>
        <a:xfrm>
          <a:off x="1688969" y="1390454"/>
          <a:ext cx="691299" cy="28280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345650</xdr:colOff>
      <xdr:row>11</xdr:row>
      <xdr:rowOff>102124</xdr:rowOff>
    </xdr:from>
    <xdr:to>
      <xdr:col>2</xdr:col>
      <xdr:colOff>534186</xdr:colOff>
      <xdr:row>15</xdr:row>
      <xdr:rowOff>54989</xdr:rowOff>
    </xdr:to>
    <xdr:cxnSp macro="">
      <xdr:nvCxnSpPr>
        <xdr:cNvPr id="70" name="Conector recto de flecha 69">
          <a:extLst>
            <a:ext uri="{FF2B5EF4-FFF2-40B4-BE49-F238E27FC236}">
              <a16:creationId xmlns:a16="http://schemas.microsoft.com/office/drawing/2014/main" id="{AAF44216-5B61-4532-9C4C-60F4DFFA2B4A}"/>
            </a:ext>
          </a:extLst>
        </xdr:cNvPr>
        <xdr:cNvCxnSpPr/>
      </xdr:nvCxnSpPr>
      <xdr:spPr>
        <a:xfrm flipH="1">
          <a:off x="1382598" y="2152454"/>
          <a:ext cx="188536" cy="65202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612743</xdr:colOff>
      <xdr:row>11</xdr:row>
      <xdr:rowOff>86412</xdr:rowOff>
    </xdr:from>
    <xdr:to>
      <xdr:col>2</xdr:col>
      <xdr:colOff>809134</xdr:colOff>
      <xdr:row>13</xdr:row>
      <xdr:rowOff>94268</xdr:rowOff>
    </xdr:to>
    <xdr:cxnSp macro="">
      <xdr:nvCxnSpPr>
        <xdr:cNvPr id="72" name="Conector recto de flecha 71">
          <a:extLst>
            <a:ext uri="{FF2B5EF4-FFF2-40B4-BE49-F238E27FC236}">
              <a16:creationId xmlns:a16="http://schemas.microsoft.com/office/drawing/2014/main" id="{DA0EAD11-6DD5-45B4-BD2C-7EED464C9CD6}"/>
            </a:ext>
          </a:extLst>
        </xdr:cNvPr>
        <xdr:cNvCxnSpPr/>
      </xdr:nvCxnSpPr>
      <xdr:spPr>
        <a:xfrm>
          <a:off x="1649691" y="2136742"/>
          <a:ext cx="196391" cy="361361"/>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56</xdr:row>
      <xdr:rowOff>0</xdr:rowOff>
    </xdr:from>
    <xdr:to>
      <xdr:col>16</xdr:col>
      <xdr:colOff>150000</xdr:colOff>
      <xdr:row>77</xdr:row>
      <xdr:rowOff>71362</xdr:rowOff>
    </xdr:to>
    <xdr:pic>
      <xdr:nvPicPr>
        <xdr:cNvPr id="73" name="Imagen 72">
          <a:extLst>
            <a:ext uri="{FF2B5EF4-FFF2-40B4-BE49-F238E27FC236}">
              <a16:creationId xmlns:a16="http://schemas.microsoft.com/office/drawing/2014/main" id="{BEE801B7-7295-4775-9893-79F49BAAA9F8}"/>
            </a:ext>
          </a:extLst>
        </xdr:cNvPr>
        <xdr:cNvPicPr>
          <a:picLocks noChangeAspect="1"/>
        </xdr:cNvPicPr>
      </xdr:nvPicPr>
      <xdr:blipFill>
        <a:blip xmlns:r="http://schemas.openxmlformats.org/officeDocument/2006/relationships" r:embed="rId3"/>
        <a:stretch>
          <a:fillRect/>
        </a:stretch>
      </xdr:blipFill>
      <xdr:spPr>
        <a:xfrm>
          <a:off x="6700887" y="9238268"/>
          <a:ext cx="3960000" cy="3700682"/>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117835</xdr:colOff>
      <xdr:row>2</xdr:row>
      <xdr:rowOff>23567</xdr:rowOff>
    </xdr:from>
    <xdr:to>
      <xdr:col>5</xdr:col>
      <xdr:colOff>128258</xdr:colOff>
      <xdr:row>14</xdr:row>
      <xdr:rowOff>166933</xdr:rowOff>
    </xdr:to>
    <xdr:pic>
      <xdr:nvPicPr>
        <xdr:cNvPr id="13" name="Imagen 12">
          <a:extLst>
            <a:ext uri="{FF2B5EF4-FFF2-40B4-BE49-F238E27FC236}">
              <a16:creationId xmlns:a16="http://schemas.microsoft.com/office/drawing/2014/main" id="{9C754BF4-2F02-45EB-ABCD-0DED65818231}"/>
            </a:ext>
          </a:extLst>
        </xdr:cNvPr>
        <xdr:cNvPicPr>
          <a:picLocks noChangeAspect="1"/>
        </xdr:cNvPicPr>
      </xdr:nvPicPr>
      <xdr:blipFill>
        <a:blip xmlns:r="http://schemas.openxmlformats.org/officeDocument/2006/relationships" r:embed="rId1"/>
        <a:stretch>
          <a:fillRect/>
        </a:stretch>
      </xdr:blipFill>
      <xdr:spPr>
        <a:xfrm>
          <a:off x="117835" y="542041"/>
          <a:ext cx="3875413" cy="2215299"/>
        </a:xfrm>
        <a:prstGeom prst="rect">
          <a:avLst/>
        </a:prstGeom>
      </xdr:spPr>
    </xdr:pic>
    <xdr:clientData/>
  </xdr:twoCellAnchor>
  <xdr:twoCellAnchor editAs="oneCell">
    <xdr:from>
      <xdr:col>1</xdr:col>
      <xdr:colOff>39278</xdr:colOff>
      <xdr:row>35</xdr:row>
      <xdr:rowOff>109980</xdr:rowOff>
    </xdr:from>
    <xdr:to>
      <xdr:col>4</xdr:col>
      <xdr:colOff>557752</xdr:colOff>
      <xdr:row>35</xdr:row>
      <xdr:rowOff>1991512</xdr:rowOff>
    </xdr:to>
    <xdr:pic>
      <xdr:nvPicPr>
        <xdr:cNvPr id="32" name="Imagen 31">
          <a:extLst>
            <a:ext uri="{FF2B5EF4-FFF2-40B4-BE49-F238E27FC236}">
              <a16:creationId xmlns:a16="http://schemas.microsoft.com/office/drawing/2014/main" id="{88E85B9F-50D4-4A02-A4E8-2851BB42F55A}"/>
            </a:ext>
          </a:extLst>
        </xdr:cNvPr>
        <xdr:cNvPicPr>
          <a:picLocks noChangeAspect="1"/>
        </xdr:cNvPicPr>
      </xdr:nvPicPr>
      <xdr:blipFill>
        <a:blip xmlns:r="http://schemas.openxmlformats.org/officeDocument/2006/relationships" r:embed="rId1"/>
        <a:stretch>
          <a:fillRect/>
        </a:stretch>
      </xdr:blipFill>
      <xdr:spPr>
        <a:xfrm>
          <a:off x="479196" y="5891753"/>
          <a:ext cx="3291525" cy="1881532"/>
        </a:xfrm>
        <a:prstGeom prst="rect">
          <a:avLst/>
        </a:prstGeom>
      </xdr:spPr>
    </xdr:pic>
    <xdr:clientData/>
  </xdr:twoCellAnchor>
  <xdr:twoCellAnchor>
    <xdr:from>
      <xdr:col>1</xdr:col>
      <xdr:colOff>314226</xdr:colOff>
      <xdr:row>35</xdr:row>
      <xdr:rowOff>408495</xdr:rowOff>
    </xdr:from>
    <xdr:to>
      <xdr:col>2</xdr:col>
      <xdr:colOff>204248</xdr:colOff>
      <xdr:row>35</xdr:row>
      <xdr:rowOff>871980</xdr:rowOff>
    </xdr:to>
    <xdr:cxnSp macro="">
      <xdr:nvCxnSpPr>
        <xdr:cNvPr id="34" name="Conector recto de flecha 33">
          <a:extLst>
            <a:ext uri="{FF2B5EF4-FFF2-40B4-BE49-F238E27FC236}">
              <a16:creationId xmlns:a16="http://schemas.microsoft.com/office/drawing/2014/main" id="{F6BE367F-8C72-44ED-B262-B91C94EBB0FF}"/>
            </a:ext>
          </a:extLst>
        </xdr:cNvPr>
        <xdr:cNvCxnSpPr/>
      </xdr:nvCxnSpPr>
      <xdr:spPr>
        <a:xfrm flipV="1">
          <a:off x="754144" y="6190268"/>
          <a:ext cx="487052" cy="46348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447774</xdr:colOff>
      <xdr:row>35</xdr:row>
      <xdr:rowOff>290660</xdr:rowOff>
    </xdr:from>
    <xdr:to>
      <xdr:col>3</xdr:col>
      <xdr:colOff>589175</xdr:colOff>
      <xdr:row>35</xdr:row>
      <xdr:rowOff>290660</xdr:rowOff>
    </xdr:to>
    <xdr:cxnSp macro="">
      <xdr:nvCxnSpPr>
        <xdr:cNvPr id="36" name="Conector recto de flecha 35">
          <a:extLst>
            <a:ext uri="{FF2B5EF4-FFF2-40B4-BE49-F238E27FC236}">
              <a16:creationId xmlns:a16="http://schemas.microsoft.com/office/drawing/2014/main" id="{E8CDBA26-429E-4184-AA17-B3B658D62759}"/>
            </a:ext>
          </a:extLst>
        </xdr:cNvPr>
        <xdr:cNvCxnSpPr/>
      </xdr:nvCxnSpPr>
      <xdr:spPr>
        <a:xfrm>
          <a:off x="1484722" y="6072433"/>
          <a:ext cx="1296185" cy="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840557</xdr:colOff>
      <xdr:row>35</xdr:row>
      <xdr:rowOff>408495</xdr:rowOff>
    </xdr:from>
    <xdr:to>
      <xdr:col>4</xdr:col>
      <xdr:colOff>282804</xdr:colOff>
      <xdr:row>35</xdr:row>
      <xdr:rowOff>856268</xdr:rowOff>
    </xdr:to>
    <xdr:cxnSp macro="">
      <xdr:nvCxnSpPr>
        <xdr:cNvPr id="38" name="Conector recto de flecha 37">
          <a:extLst>
            <a:ext uri="{FF2B5EF4-FFF2-40B4-BE49-F238E27FC236}">
              <a16:creationId xmlns:a16="http://schemas.microsoft.com/office/drawing/2014/main" id="{7817BAE1-0DB0-4CF4-B5B0-94E2F136125E}"/>
            </a:ext>
          </a:extLst>
        </xdr:cNvPr>
        <xdr:cNvCxnSpPr/>
      </xdr:nvCxnSpPr>
      <xdr:spPr>
        <a:xfrm>
          <a:off x="3032289" y="6190268"/>
          <a:ext cx="463484" cy="44777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176752</xdr:colOff>
      <xdr:row>20</xdr:row>
      <xdr:rowOff>70701</xdr:rowOff>
    </xdr:from>
    <xdr:to>
      <xdr:col>25</xdr:col>
      <xdr:colOff>176753</xdr:colOff>
      <xdr:row>35</xdr:row>
      <xdr:rowOff>2246354</xdr:rowOff>
    </xdr:to>
    <xdr:pic>
      <xdr:nvPicPr>
        <xdr:cNvPr id="40" name="Imagen 39">
          <a:extLst>
            <a:ext uri="{FF2B5EF4-FFF2-40B4-BE49-F238E27FC236}">
              <a16:creationId xmlns:a16="http://schemas.microsoft.com/office/drawing/2014/main" id="{D5DFEFF0-5C5D-4329-957F-2153B965139D}"/>
            </a:ext>
          </a:extLst>
        </xdr:cNvPr>
        <xdr:cNvPicPr>
          <a:picLocks noChangeAspect="1"/>
        </xdr:cNvPicPr>
      </xdr:nvPicPr>
      <xdr:blipFill>
        <a:blip xmlns:r="http://schemas.openxmlformats.org/officeDocument/2006/relationships" r:embed="rId2"/>
        <a:stretch>
          <a:fillRect/>
        </a:stretch>
      </xdr:blipFill>
      <xdr:spPr>
        <a:xfrm>
          <a:off x="9220592" y="3134412"/>
          <a:ext cx="5125826" cy="4738565"/>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298634</xdr:colOff>
      <xdr:row>0</xdr:row>
      <xdr:rowOff>1300938</xdr:rowOff>
    </xdr:from>
    <xdr:to>
      <xdr:col>1</xdr:col>
      <xdr:colOff>298994</xdr:colOff>
      <xdr:row>0</xdr:row>
      <xdr:rowOff>350703</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Entrada de lápiz 1">
              <a:extLst>
                <a:ext uri="{FF2B5EF4-FFF2-40B4-BE49-F238E27FC236}">
                  <a16:creationId xmlns:a16="http://schemas.microsoft.com/office/drawing/2014/main" id="{F0CFF228-50F4-4959-8BD0-CEF5F0675EF5}"/>
                </a:ext>
              </a:extLst>
            </xdr14:cNvPr>
            <xdr14:cNvContentPartPr/>
          </xdr14:nvContentPartPr>
          <xdr14:nvPr macro=""/>
          <xdr14:xfrm>
            <a:off x="474480" y="1535400"/>
            <a:ext cx="360" cy="360"/>
          </xdr14:xfrm>
        </xdr:contentPart>
      </mc:Choice>
      <mc:Fallback xmlns="">
        <xdr:pic>
          <xdr:nvPicPr>
            <xdr:cNvPr id="28" name="Entrada de lápiz 27">
              <a:extLst>
                <a:ext uri="{FF2B5EF4-FFF2-40B4-BE49-F238E27FC236}">
                  <a16:creationId xmlns:a16="http://schemas.microsoft.com/office/drawing/2014/main" id="{45FBD96C-4287-445E-BC2D-39BEB8E9D814}"/>
                </a:ext>
              </a:extLst>
            </xdr:cNvPr>
            <xdr:cNvPicPr/>
          </xdr:nvPicPr>
          <xdr:blipFill>
            <a:blip xmlns:r="http://schemas.openxmlformats.org/officeDocument/2006/relationships" r:embed="rId4"/>
            <a:stretch>
              <a:fillRect/>
            </a:stretch>
          </xdr:blipFill>
          <xdr:spPr>
            <a:xfrm>
              <a:off x="465480" y="1526760"/>
              <a:ext cx="18000" cy="18000"/>
            </a:xfrm>
            <a:prstGeom prst="rect">
              <a:avLst/>
            </a:prstGeom>
          </xdr:spPr>
        </xdr:pic>
      </mc:Fallback>
    </mc:AlternateContent>
    <xdr:clientData/>
  </xdr:twoCellAnchor>
  <xdr:twoCellAnchor editAs="oneCell">
    <xdr:from>
      <xdr:col>6</xdr:col>
      <xdr:colOff>34636</xdr:colOff>
      <xdr:row>23</xdr:row>
      <xdr:rowOff>51955</xdr:rowOff>
    </xdr:from>
    <xdr:to>
      <xdr:col>12</xdr:col>
      <xdr:colOff>311726</xdr:colOff>
      <xdr:row>38</xdr:row>
      <xdr:rowOff>46280</xdr:rowOff>
    </xdr:to>
    <xdr:pic>
      <xdr:nvPicPr>
        <xdr:cNvPr id="78" name="Imagen 77">
          <a:extLst>
            <a:ext uri="{FF2B5EF4-FFF2-40B4-BE49-F238E27FC236}">
              <a16:creationId xmlns:a16="http://schemas.microsoft.com/office/drawing/2014/main" id="{06B54827-9A90-4450-A6CD-53D22F5F1CF7}"/>
            </a:ext>
          </a:extLst>
        </xdr:cNvPr>
        <xdr:cNvPicPr>
          <a:picLocks noChangeAspect="1"/>
        </xdr:cNvPicPr>
      </xdr:nvPicPr>
      <xdr:blipFill>
        <a:blip xmlns:r="http://schemas.openxmlformats.org/officeDocument/2006/relationships" r:embed="rId5"/>
        <a:stretch>
          <a:fillRect/>
        </a:stretch>
      </xdr:blipFill>
      <xdr:spPr>
        <a:xfrm>
          <a:off x="3922568" y="5359978"/>
          <a:ext cx="3454977" cy="2851825"/>
        </a:xfrm>
        <a:prstGeom prst="rect">
          <a:avLst/>
        </a:prstGeom>
      </xdr:spPr>
    </xdr:pic>
    <xdr:clientData/>
  </xdr:twoCellAnchor>
  <xdr:twoCellAnchor editAs="oneCell">
    <xdr:from>
      <xdr:col>6</xdr:col>
      <xdr:colOff>0</xdr:colOff>
      <xdr:row>2</xdr:row>
      <xdr:rowOff>25978</xdr:rowOff>
    </xdr:from>
    <xdr:to>
      <xdr:col>14</xdr:col>
      <xdr:colOff>112567</xdr:colOff>
      <xdr:row>19</xdr:row>
      <xdr:rowOff>121228</xdr:rowOff>
    </xdr:to>
    <xdr:pic>
      <xdr:nvPicPr>
        <xdr:cNvPr id="5" name="Imagen 4">
          <a:extLst>
            <a:ext uri="{FF2B5EF4-FFF2-40B4-BE49-F238E27FC236}">
              <a16:creationId xmlns:a16="http://schemas.microsoft.com/office/drawing/2014/main" id="{B96C48E3-F002-4D7F-A936-39630AF4E4FF}"/>
            </a:ext>
          </a:extLst>
        </xdr:cNvPr>
        <xdr:cNvPicPr>
          <a:picLocks noChangeAspect="1"/>
        </xdr:cNvPicPr>
      </xdr:nvPicPr>
      <xdr:blipFill rotWithShape="1">
        <a:blip xmlns:r="http://schemas.openxmlformats.org/officeDocument/2006/relationships" r:embed="rId6"/>
        <a:srcRect t="5637"/>
        <a:stretch/>
      </xdr:blipFill>
      <xdr:spPr>
        <a:xfrm>
          <a:off x="4294909" y="571501"/>
          <a:ext cx="4823113" cy="3333750"/>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11-09T19:40:56.559"/>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inkml:trace>
</inkm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5"/>
  </sheetPr>
  <dimension ref="B1:U299"/>
  <sheetViews>
    <sheetView showGridLines="0" tabSelected="1" zoomScaleNormal="100" workbookViewId="0">
      <selection activeCell="H3" sqref="H3:U12"/>
    </sheetView>
  </sheetViews>
  <sheetFormatPr baseColWidth="10" defaultColWidth="6.7109375" defaultRowHeight="13.9" customHeight="1" x14ac:dyDescent="0.25"/>
  <cols>
    <col min="1" max="1" width="3.42578125" style="6" customWidth="1"/>
    <col min="2" max="2" width="6.42578125" style="3" bestFit="1" customWidth="1"/>
    <col min="3" max="3" width="8.7109375" style="6" bestFit="1" customWidth="1"/>
    <col min="4" max="4" width="16.85546875" style="20" bestFit="1" customWidth="1"/>
    <col min="5" max="5" width="16.140625" style="20" bestFit="1" customWidth="1"/>
    <col min="6" max="6" width="9.5703125" style="20" bestFit="1" customWidth="1"/>
    <col min="7" max="7" width="4.7109375" style="20" customWidth="1"/>
    <col min="8" max="8" width="8.7109375" style="20" bestFit="1" customWidth="1"/>
    <col min="9" max="9" width="5.85546875" style="20" bestFit="1" customWidth="1"/>
    <col min="10" max="10" width="3" style="11" bestFit="1" customWidth="1"/>
    <col min="11" max="11" width="10.42578125" style="11" bestFit="1" customWidth="1"/>
    <col min="12" max="12" width="9.28515625" style="6" bestFit="1" customWidth="1"/>
    <col min="13" max="13" width="30.7109375" style="6" bestFit="1" customWidth="1"/>
    <col min="14" max="14" width="9.28515625" style="6" bestFit="1" customWidth="1"/>
    <col min="15" max="15" width="3" style="6" bestFit="1" customWidth="1"/>
    <col min="16" max="16" width="5.28515625" style="6" bestFit="1" customWidth="1"/>
    <col min="17" max="17" width="9.28515625" style="6" bestFit="1" customWidth="1"/>
    <col min="18" max="18" width="8" style="6" bestFit="1" customWidth="1"/>
    <col min="19" max="19" width="3" style="6" bestFit="1" customWidth="1"/>
    <col min="20" max="20" width="5.7109375" style="6" bestFit="1" customWidth="1"/>
    <col min="21" max="21" width="7.85546875" style="6" bestFit="1" customWidth="1"/>
    <col min="22" max="22" width="10.85546875" style="6" customWidth="1"/>
    <col min="23" max="16384" width="6.7109375" style="6"/>
  </cols>
  <sheetData>
    <row r="1" spans="2:21" ht="15" x14ac:dyDescent="0.25">
      <c r="C1" s="4"/>
      <c r="D1" s="4"/>
      <c r="E1" s="5"/>
      <c r="F1" s="4"/>
      <c r="G1" s="4"/>
      <c r="H1" s="39"/>
      <c r="I1" s="39"/>
      <c r="J1" s="39"/>
      <c r="K1" s="39"/>
    </row>
    <row r="2" spans="2:21" s="3" customFormat="1" ht="33" customHeight="1" x14ac:dyDescent="0.25">
      <c r="B2" s="44" t="s">
        <v>119</v>
      </c>
      <c r="C2" s="44"/>
      <c r="D2" s="44"/>
      <c r="E2" s="44"/>
      <c r="F2" s="44"/>
      <c r="G2" s="44"/>
      <c r="H2" s="44"/>
      <c r="I2" s="44"/>
      <c r="J2" s="44"/>
      <c r="K2" s="44"/>
      <c r="L2" s="44"/>
      <c r="M2" s="44"/>
      <c r="N2" s="44"/>
      <c r="O2" s="44"/>
      <c r="P2" s="44"/>
      <c r="Q2" s="44"/>
      <c r="R2" s="44"/>
      <c r="S2" s="44"/>
      <c r="T2" s="44"/>
      <c r="U2" s="44"/>
    </row>
    <row r="3" spans="2:21" ht="13.9" customHeight="1" x14ac:dyDescent="0.25">
      <c r="B3" s="7"/>
      <c r="C3" s="8"/>
      <c r="D3" s="8"/>
      <c r="E3" s="9"/>
      <c r="F3" s="8"/>
      <c r="G3" s="8"/>
      <c r="H3" s="40" t="s">
        <v>122</v>
      </c>
      <c r="I3" s="40"/>
      <c r="J3" s="40"/>
      <c r="K3" s="40"/>
      <c r="L3" s="40"/>
      <c r="M3" s="40"/>
      <c r="N3" s="40"/>
      <c r="O3" s="40"/>
      <c r="P3" s="40"/>
      <c r="Q3" s="40"/>
      <c r="R3" s="40"/>
      <c r="S3" s="40"/>
      <c r="T3" s="40"/>
      <c r="U3" s="40"/>
    </row>
    <row r="4" spans="2:21" ht="12.75" x14ac:dyDescent="0.25">
      <c r="B4" s="7"/>
      <c r="C4" s="8"/>
      <c r="D4" s="8"/>
      <c r="E4" s="9"/>
      <c r="F4" s="8"/>
      <c r="G4" s="8"/>
      <c r="H4" s="40"/>
      <c r="I4" s="40"/>
      <c r="J4" s="40"/>
      <c r="K4" s="40"/>
      <c r="L4" s="40"/>
      <c r="M4" s="40"/>
      <c r="N4" s="40"/>
      <c r="O4" s="40"/>
      <c r="P4" s="40"/>
      <c r="Q4" s="40"/>
      <c r="R4" s="40"/>
      <c r="S4" s="40"/>
      <c r="T4" s="40"/>
      <c r="U4" s="40"/>
    </row>
    <row r="5" spans="2:21" ht="12.75" x14ac:dyDescent="0.25">
      <c r="B5" s="7"/>
      <c r="C5" s="8"/>
      <c r="D5" s="8"/>
      <c r="E5" s="9"/>
      <c r="F5" s="8"/>
      <c r="G5" s="8"/>
      <c r="H5" s="40"/>
      <c r="I5" s="40"/>
      <c r="J5" s="40"/>
      <c r="K5" s="40"/>
      <c r="L5" s="40"/>
      <c r="M5" s="40"/>
      <c r="N5" s="40"/>
      <c r="O5" s="40"/>
      <c r="P5" s="40"/>
      <c r="Q5" s="40"/>
      <c r="R5" s="40"/>
      <c r="S5" s="40"/>
      <c r="T5" s="40"/>
      <c r="U5" s="40"/>
    </row>
    <row r="6" spans="2:21" ht="12.75" x14ac:dyDescent="0.25">
      <c r="B6" s="7"/>
      <c r="C6" s="8"/>
      <c r="D6" s="8"/>
      <c r="E6" s="9"/>
      <c r="F6" s="8"/>
      <c r="G6" s="8"/>
      <c r="H6" s="40"/>
      <c r="I6" s="40"/>
      <c r="J6" s="40"/>
      <c r="K6" s="40"/>
      <c r="L6" s="40"/>
      <c r="M6" s="40"/>
      <c r="N6" s="40"/>
      <c r="O6" s="40"/>
      <c r="P6" s="40"/>
      <c r="Q6" s="40"/>
      <c r="R6" s="40"/>
      <c r="S6" s="40"/>
      <c r="T6" s="40"/>
      <c r="U6" s="40"/>
    </row>
    <row r="7" spans="2:21" ht="12.75" x14ac:dyDescent="0.25">
      <c r="B7" s="7"/>
      <c r="C7" s="8"/>
      <c r="D7" s="8"/>
      <c r="E7" s="9"/>
      <c r="F7" s="8"/>
      <c r="G7" s="8"/>
      <c r="H7" s="40"/>
      <c r="I7" s="40"/>
      <c r="J7" s="40"/>
      <c r="K7" s="40"/>
      <c r="L7" s="40"/>
      <c r="M7" s="40"/>
      <c r="N7" s="40"/>
      <c r="O7" s="40"/>
      <c r="P7" s="40"/>
      <c r="Q7" s="40"/>
      <c r="R7" s="40"/>
      <c r="S7" s="40"/>
      <c r="T7" s="40"/>
      <c r="U7" s="40"/>
    </row>
    <row r="8" spans="2:21" ht="12.75" x14ac:dyDescent="0.25">
      <c r="B8" s="7"/>
      <c r="C8" s="8"/>
      <c r="D8" s="8"/>
      <c r="E8" s="9"/>
      <c r="F8" s="8"/>
      <c r="G8" s="8"/>
      <c r="H8" s="40"/>
      <c r="I8" s="40"/>
      <c r="J8" s="40"/>
      <c r="K8" s="40"/>
      <c r="L8" s="40"/>
      <c r="M8" s="40"/>
      <c r="N8" s="40"/>
      <c r="O8" s="40"/>
      <c r="P8" s="40"/>
      <c r="Q8" s="40"/>
      <c r="R8" s="40"/>
      <c r="S8" s="40"/>
      <c r="T8" s="40"/>
      <c r="U8" s="40"/>
    </row>
    <row r="9" spans="2:21" ht="12.75" x14ac:dyDescent="0.25">
      <c r="B9" s="7"/>
      <c r="C9" s="8"/>
      <c r="D9" s="8"/>
      <c r="E9" s="9"/>
      <c r="F9" s="8"/>
      <c r="G9" s="8"/>
      <c r="H9" s="40"/>
      <c r="I9" s="40"/>
      <c r="J9" s="40"/>
      <c r="K9" s="40"/>
      <c r="L9" s="40"/>
      <c r="M9" s="40"/>
      <c r="N9" s="40"/>
      <c r="O9" s="40"/>
      <c r="P9" s="40"/>
      <c r="Q9" s="40"/>
      <c r="R9" s="40"/>
      <c r="S9" s="40"/>
      <c r="T9" s="40"/>
      <c r="U9" s="40"/>
    </row>
    <row r="10" spans="2:21" ht="12.75" x14ac:dyDescent="0.25">
      <c r="B10" s="7"/>
      <c r="C10" s="8"/>
      <c r="D10" s="8"/>
      <c r="E10" s="9"/>
      <c r="F10" s="8"/>
      <c r="G10" s="8"/>
      <c r="H10" s="40"/>
      <c r="I10" s="40"/>
      <c r="J10" s="40"/>
      <c r="K10" s="40"/>
      <c r="L10" s="40"/>
      <c r="M10" s="40"/>
      <c r="N10" s="40"/>
      <c r="O10" s="40"/>
      <c r="P10" s="40"/>
      <c r="Q10" s="40"/>
      <c r="R10" s="40"/>
      <c r="S10" s="40"/>
      <c r="T10" s="40"/>
      <c r="U10" s="40"/>
    </row>
    <row r="11" spans="2:21" ht="12.75" x14ac:dyDescent="0.25">
      <c r="B11" s="7"/>
      <c r="C11" s="8"/>
      <c r="D11" s="8"/>
      <c r="E11" s="9"/>
      <c r="F11" s="8"/>
      <c r="G11" s="8"/>
      <c r="H11" s="40"/>
      <c r="I11" s="40"/>
      <c r="J11" s="40"/>
      <c r="K11" s="40"/>
      <c r="L11" s="40"/>
      <c r="M11" s="40"/>
      <c r="N11" s="40"/>
      <c r="O11" s="40"/>
      <c r="P11" s="40"/>
      <c r="Q11" s="40"/>
      <c r="R11" s="40"/>
      <c r="S11" s="40"/>
      <c r="T11" s="40"/>
      <c r="U11" s="40"/>
    </row>
    <row r="12" spans="2:21" ht="12.75" x14ac:dyDescent="0.25">
      <c r="B12" s="7"/>
      <c r="C12" s="8"/>
      <c r="D12" s="8"/>
      <c r="E12" s="9"/>
      <c r="F12" s="8"/>
      <c r="G12" s="8"/>
      <c r="H12" s="40"/>
      <c r="I12" s="40"/>
      <c r="J12" s="40"/>
      <c r="K12" s="40"/>
      <c r="L12" s="40"/>
      <c r="M12" s="40"/>
      <c r="N12" s="40"/>
      <c r="O12" s="40"/>
      <c r="P12" s="40"/>
      <c r="Q12" s="40"/>
      <c r="R12" s="40"/>
      <c r="S12" s="40"/>
      <c r="T12" s="40"/>
      <c r="U12" s="40"/>
    </row>
    <row r="13" spans="2:21" ht="12.75" x14ac:dyDescent="0.25">
      <c r="B13" s="7"/>
      <c r="C13" s="8"/>
      <c r="D13" s="8"/>
      <c r="E13" s="9"/>
      <c r="F13" s="8"/>
      <c r="G13" s="8"/>
      <c r="H13" s="6"/>
      <c r="I13" s="6"/>
      <c r="J13" s="6"/>
      <c r="K13" s="6"/>
      <c r="M13" s="25"/>
      <c r="N13" s="25"/>
      <c r="O13" s="25"/>
      <c r="P13" s="25"/>
      <c r="Q13" s="25"/>
      <c r="R13" s="25"/>
      <c r="S13" s="25"/>
      <c r="T13" s="25"/>
      <c r="U13" s="25"/>
    </row>
    <row r="14" spans="2:21" ht="12.75" x14ac:dyDescent="0.25">
      <c r="B14" s="7"/>
      <c r="C14" s="8"/>
      <c r="D14" s="8"/>
      <c r="E14" s="9"/>
      <c r="F14" s="8"/>
      <c r="G14" s="8"/>
      <c r="H14" s="6"/>
      <c r="I14" s="6"/>
      <c r="J14" s="6"/>
      <c r="K14" s="6"/>
      <c r="M14" s="25"/>
      <c r="N14" s="25"/>
      <c r="O14" s="25"/>
      <c r="P14" s="25"/>
      <c r="Q14" s="25"/>
      <c r="R14" s="25"/>
      <c r="S14" s="25"/>
      <c r="T14" s="25"/>
      <c r="U14" s="25"/>
    </row>
    <row r="15" spans="2:21" ht="12.75" x14ac:dyDescent="0.25">
      <c r="B15" s="7"/>
      <c r="C15" s="8"/>
      <c r="D15" s="8"/>
      <c r="E15" s="9"/>
      <c r="F15" s="8"/>
      <c r="G15" s="8"/>
      <c r="H15" s="6"/>
      <c r="I15" s="6"/>
      <c r="J15" s="6"/>
      <c r="K15" s="6"/>
      <c r="M15" s="24"/>
      <c r="N15" s="24"/>
      <c r="O15" s="24"/>
      <c r="P15" s="24"/>
      <c r="Q15" s="24"/>
      <c r="R15" s="24"/>
      <c r="S15" s="24"/>
      <c r="T15" s="24"/>
      <c r="U15" s="24"/>
    </row>
    <row r="16" spans="2:21" ht="12.75" x14ac:dyDescent="0.25">
      <c r="B16" s="6"/>
      <c r="D16" s="10"/>
      <c r="E16" s="11"/>
      <c r="F16" s="6"/>
      <c r="G16" s="6"/>
      <c r="H16" s="10"/>
      <c r="I16" s="11"/>
      <c r="J16" s="8"/>
      <c r="K16" s="8"/>
    </row>
    <row r="17" spans="2:21" ht="13.9" customHeight="1" x14ac:dyDescent="0.25">
      <c r="B17" s="43" t="s">
        <v>19</v>
      </c>
      <c r="C17" s="43"/>
      <c r="D17" s="43"/>
      <c r="E17" s="43"/>
      <c r="F17" s="43"/>
      <c r="G17" s="8"/>
      <c r="H17" s="8"/>
      <c r="I17" s="8"/>
      <c r="J17" s="43" t="s">
        <v>20</v>
      </c>
      <c r="K17" s="43"/>
      <c r="L17" s="43"/>
      <c r="M17" s="43"/>
      <c r="N17" s="43"/>
      <c r="Q17" s="41" t="s">
        <v>118</v>
      </c>
      <c r="R17" s="41"/>
      <c r="S17" s="41"/>
      <c r="T17" s="41"/>
      <c r="U17" s="42">
        <f>F25+N29</f>
        <v>7696</v>
      </c>
    </row>
    <row r="18" spans="2:21" ht="15" x14ac:dyDescent="0.25">
      <c r="B18" s="12" t="s">
        <v>21</v>
      </c>
      <c r="C18" s="12" t="s">
        <v>22</v>
      </c>
      <c r="D18" s="12" t="s">
        <v>23</v>
      </c>
      <c r="E18" s="12" t="s">
        <v>24</v>
      </c>
      <c r="F18" s="12" t="s">
        <v>25</v>
      </c>
      <c r="G18" s="6"/>
      <c r="H18"/>
      <c r="I18"/>
      <c r="J18" s="12" t="s">
        <v>21</v>
      </c>
      <c r="K18" s="12" t="s">
        <v>22</v>
      </c>
      <c r="L18" s="12" t="s">
        <v>23</v>
      </c>
      <c r="M18" s="12" t="s">
        <v>24</v>
      </c>
      <c r="N18" s="12" t="s">
        <v>25</v>
      </c>
      <c r="Q18" s="41"/>
      <c r="R18" s="41"/>
      <c r="S18" s="41"/>
      <c r="T18" s="41"/>
      <c r="U18" s="42"/>
    </row>
    <row r="19" spans="2:21" ht="15" x14ac:dyDescent="0.25">
      <c r="B19" s="13">
        <v>1</v>
      </c>
      <c r="C19" s="13" t="s">
        <v>2</v>
      </c>
      <c r="D19" s="13" t="s">
        <v>7</v>
      </c>
      <c r="E19" s="14" t="s">
        <v>26</v>
      </c>
      <c r="F19" s="13">
        <v>403</v>
      </c>
      <c r="G19" s="6"/>
      <c r="H19"/>
      <c r="I19"/>
      <c r="J19" s="13">
        <v>7</v>
      </c>
      <c r="K19" s="13" t="s">
        <v>2</v>
      </c>
      <c r="L19" s="13" t="s">
        <v>11</v>
      </c>
      <c r="M19" s="13" t="s">
        <v>27</v>
      </c>
      <c r="N19" s="13">
        <f>E56</f>
        <v>549</v>
      </c>
      <c r="Q19" s="41"/>
      <c r="R19" s="41"/>
      <c r="S19" s="41"/>
      <c r="T19" s="41"/>
      <c r="U19" s="42"/>
    </row>
    <row r="20" spans="2:21" ht="15" x14ac:dyDescent="0.25">
      <c r="B20" s="13">
        <v>2</v>
      </c>
      <c r="C20" s="13" t="s">
        <v>2</v>
      </c>
      <c r="D20" s="13" t="s">
        <v>8</v>
      </c>
      <c r="E20" s="14" t="s">
        <v>28</v>
      </c>
      <c r="F20" s="13">
        <v>193</v>
      </c>
      <c r="G20" s="6"/>
      <c r="H20"/>
      <c r="I20"/>
      <c r="J20" s="13">
        <v>8</v>
      </c>
      <c r="K20" s="13" t="s">
        <v>2</v>
      </c>
      <c r="L20" s="13" t="s">
        <v>12</v>
      </c>
      <c r="M20" s="13" t="s">
        <v>29</v>
      </c>
      <c r="N20" s="13">
        <f>E83</f>
        <v>648</v>
      </c>
    </row>
    <row r="21" spans="2:21" ht="15" x14ac:dyDescent="0.25">
      <c r="B21" s="13">
        <v>3</v>
      </c>
      <c r="C21" s="13" t="s">
        <v>2</v>
      </c>
      <c r="D21" s="13" t="s">
        <v>9</v>
      </c>
      <c r="E21" s="14" t="s">
        <v>30</v>
      </c>
      <c r="F21" s="13">
        <v>395</v>
      </c>
      <c r="G21" s="6"/>
      <c r="H21"/>
      <c r="I21"/>
      <c r="J21" s="13">
        <v>9</v>
      </c>
      <c r="K21" s="13" t="s">
        <v>2</v>
      </c>
      <c r="L21" s="13" t="s">
        <v>13</v>
      </c>
      <c r="M21" s="13" t="s">
        <v>31</v>
      </c>
      <c r="N21" s="13">
        <f>E110</f>
        <v>699</v>
      </c>
    </row>
    <row r="22" spans="2:21" ht="15" x14ac:dyDescent="0.25">
      <c r="B22" s="13">
        <v>4</v>
      </c>
      <c r="C22" s="13" t="s">
        <v>2</v>
      </c>
      <c r="D22" s="13" t="s">
        <v>10</v>
      </c>
      <c r="E22" s="14" t="s">
        <v>32</v>
      </c>
      <c r="F22" s="13">
        <v>325</v>
      </c>
      <c r="G22" s="6"/>
      <c r="H22"/>
      <c r="I22"/>
      <c r="J22" s="13">
        <v>10</v>
      </c>
      <c r="K22" s="13" t="s">
        <v>2</v>
      </c>
      <c r="L22" s="13" t="s">
        <v>14</v>
      </c>
      <c r="M22" s="13" t="s">
        <v>33</v>
      </c>
      <c r="N22" s="13">
        <f>E137</f>
        <v>621</v>
      </c>
    </row>
    <row r="23" spans="2:21" ht="15" x14ac:dyDescent="0.25">
      <c r="B23" s="13">
        <v>5</v>
      </c>
      <c r="C23" s="13" t="s">
        <v>2</v>
      </c>
      <c r="D23" s="13" t="s">
        <v>1</v>
      </c>
      <c r="E23" s="14" t="s">
        <v>34</v>
      </c>
      <c r="F23" s="13">
        <v>251</v>
      </c>
      <c r="G23" s="6"/>
      <c r="H23"/>
      <c r="I23"/>
      <c r="J23" s="13">
        <v>11</v>
      </c>
      <c r="K23" s="13" t="s">
        <v>2</v>
      </c>
      <c r="L23" s="13" t="s">
        <v>15</v>
      </c>
      <c r="M23" s="13" t="s">
        <v>35</v>
      </c>
      <c r="N23" s="13">
        <f>E164</f>
        <v>721</v>
      </c>
    </row>
    <row r="24" spans="2:21" ht="15" x14ac:dyDescent="0.25">
      <c r="B24" s="13">
        <v>6</v>
      </c>
      <c r="C24" s="13" t="s">
        <v>2</v>
      </c>
      <c r="D24" s="13" t="s">
        <v>3</v>
      </c>
      <c r="E24" s="15" t="s">
        <v>36</v>
      </c>
      <c r="F24" s="16">
        <v>335</v>
      </c>
      <c r="G24" s="6"/>
      <c r="H24"/>
      <c r="I24"/>
      <c r="J24" s="13">
        <v>12</v>
      </c>
      <c r="K24" s="13" t="s">
        <v>2</v>
      </c>
      <c r="L24" s="13" t="s">
        <v>4</v>
      </c>
      <c r="M24" s="13" t="s">
        <v>37</v>
      </c>
      <c r="N24" s="13">
        <f>E191</f>
        <v>442</v>
      </c>
    </row>
    <row r="25" spans="2:21" ht="12.75" x14ac:dyDescent="0.25">
      <c r="B25" s="6"/>
      <c r="D25" s="17"/>
      <c r="E25" s="26" t="s">
        <v>38</v>
      </c>
      <c r="F25" s="27">
        <f>SUM(F19:F24)</f>
        <v>1902</v>
      </c>
      <c r="G25" s="6"/>
      <c r="H25" s="6"/>
      <c r="I25" s="6"/>
      <c r="J25" s="13">
        <v>13</v>
      </c>
      <c r="K25" s="13" t="s">
        <v>2</v>
      </c>
      <c r="L25" s="13" t="s">
        <v>0</v>
      </c>
      <c r="M25" s="13" t="s">
        <v>39</v>
      </c>
      <c r="N25" s="13">
        <f>E218</f>
        <v>401</v>
      </c>
    </row>
    <row r="26" spans="2:21" ht="12.75" x14ac:dyDescent="0.25">
      <c r="B26" s="6"/>
      <c r="D26" s="6"/>
      <c r="E26" s="11"/>
      <c r="F26" s="6"/>
      <c r="G26" s="6"/>
      <c r="H26" s="6"/>
      <c r="I26" s="6"/>
      <c r="J26" s="13">
        <v>14</v>
      </c>
      <c r="K26" s="13" t="s">
        <v>2</v>
      </c>
      <c r="L26" s="13" t="s">
        <v>16</v>
      </c>
      <c r="M26" s="13" t="s">
        <v>40</v>
      </c>
      <c r="N26" s="13">
        <f>E245</f>
        <v>434</v>
      </c>
    </row>
    <row r="27" spans="2:21" ht="12.75" x14ac:dyDescent="0.25">
      <c r="B27" s="6"/>
      <c r="D27" s="6"/>
      <c r="E27" s="6"/>
      <c r="F27" s="6"/>
      <c r="G27" s="6"/>
      <c r="H27" s="6"/>
      <c r="I27" s="6"/>
      <c r="J27" s="13">
        <v>15</v>
      </c>
      <c r="K27" s="13" t="s">
        <v>2</v>
      </c>
      <c r="L27" s="13" t="s">
        <v>17</v>
      </c>
      <c r="M27" s="13" t="s">
        <v>41</v>
      </c>
      <c r="N27" s="13">
        <f>E272</f>
        <v>577</v>
      </c>
    </row>
    <row r="28" spans="2:21" ht="12.75" x14ac:dyDescent="0.25">
      <c r="B28" s="6"/>
      <c r="D28" s="6"/>
      <c r="E28" s="6"/>
      <c r="F28" s="6"/>
      <c r="G28" s="6"/>
      <c r="H28" s="6"/>
      <c r="I28" s="6"/>
      <c r="J28" s="13">
        <v>16</v>
      </c>
      <c r="K28" s="13" t="s">
        <v>2</v>
      </c>
      <c r="L28" s="13" t="s">
        <v>18</v>
      </c>
      <c r="M28" s="16" t="s">
        <v>42</v>
      </c>
      <c r="N28" s="16">
        <f>E299</f>
        <v>702</v>
      </c>
    </row>
    <row r="29" spans="2:21" ht="12.75" x14ac:dyDescent="0.25">
      <c r="B29" s="6"/>
      <c r="D29" s="6"/>
      <c r="E29" s="6"/>
      <c r="F29" s="6"/>
      <c r="G29" s="6"/>
      <c r="H29" s="6"/>
      <c r="I29" s="6"/>
      <c r="J29" s="6"/>
      <c r="K29" s="6"/>
      <c r="M29" s="26" t="s">
        <v>43</v>
      </c>
      <c r="N29" s="27">
        <f>SUM(N19:N28)</f>
        <v>5794</v>
      </c>
    </row>
    <row r="30" spans="2:21" ht="12.75" x14ac:dyDescent="0.25">
      <c r="B30" s="7"/>
      <c r="C30" s="8"/>
      <c r="D30" s="8"/>
      <c r="E30" s="9"/>
      <c r="F30" s="8"/>
      <c r="G30" s="8"/>
      <c r="H30" s="8"/>
      <c r="I30" s="8"/>
      <c r="J30" s="8"/>
      <c r="K30" s="8"/>
    </row>
    <row r="31" spans="2:21" ht="13.9" customHeight="1" x14ac:dyDescent="0.25">
      <c r="B31" s="38" t="s">
        <v>44</v>
      </c>
      <c r="C31" s="38"/>
      <c r="D31" s="38"/>
      <c r="E31" s="38"/>
      <c r="F31" s="38"/>
      <c r="G31" s="38"/>
      <c r="H31" s="38"/>
      <c r="I31" s="38"/>
      <c r="J31" s="38"/>
      <c r="K31" s="38"/>
      <c r="L31" s="38"/>
      <c r="M31" s="38"/>
      <c r="N31" s="38"/>
      <c r="O31" s="38"/>
      <c r="P31" s="38"/>
      <c r="Q31" s="38"/>
      <c r="R31" s="38"/>
      <c r="S31" s="38"/>
      <c r="T31" s="38"/>
    </row>
    <row r="32" spans="2:21" ht="13.9" customHeight="1" x14ac:dyDescent="0.25">
      <c r="B32" s="12" t="s">
        <v>21</v>
      </c>
      <c r="C32" s="12" t="s">
        <v>22</v>
      </c>
      <c r="D32" s="12" t="s">
        <v>23</v>
      </c>
      <c r="E32" s="12" t="s">
        <v>24</v>
      </c>
      <c r="F32" s="12" t="s">
        <v>25</v>
      </c>
      <c r="G32" s="6"/>
      <c r="H32" s="18" t="s">
        <v>45</v>
      </c>
      <c r="I32" s="18" t="s">
        <v>46</v>
      </c>
      <c r="J32" s="18"/>
      <c r="K32" s="18" t="s">
        <v>47</v>
      </c>
    </row>
    <row r="33" spans="2:11" ht="13.9" customHeight="1" x14ac:dyDescent="0.25">
      <c r="B33" s="13">
        <v>1</v>
      </c>
      <c r="C33" s="13" t="s">
        <v>2</v>
      </c>
      <c r="D33" s="13" t="s">
        <v>7</v>
      </c>
      <c r="E33" s="14">
        <v>0</v>
      </c>
      <c r="F33" s="13">
        <v>403</v>
      </c>
      <c r="G33" s="6"/>
      <c r="H33" s="13" t="s">
        <v>2</v>
      </c>
      <c r="I33" s="13">
        <f t="shared" ref="I33:I49" si="0">SUMIF($C$33:$C$55,H33,$E$33:$E$55)-SUMIF($D$33:$D$55,H33,$E$33:$E$55)</f>
        <v>1</v>
      </c>
      <c r="J33" s="14" t="s">
        <v>6</v>
      </c>
      <c r="K33" s="13">
        <v>1</v>
      </c>
    </row>
    <row r="34" spans="2:11" ht="13.9" customHeight="1" x14ac:dyDescent="0.25">
      <c r="B34" s="13">
        <v>2</v>
      </c>
      <c r="C34" s="13" t="s">
        <v>2</v>
      </c>
      <c r="D34" s="13" t="s">
        <v>8</v>
      </c>
      <c r="E34" s="14">
        <v>1</v>
      </c>
      <c r="F34" s="13">
        <v>193</v>
      </c>
      <c r="G34" s="6"/>
      <c r="H34" s="13" t="s">
        <v>7</v>
      </c>
      <c r="I34" s="13">
        <f t="shared" si="0"/>
        <v>0</v>
      </c>
      <c r="J34" s="14" t="s">
        <v>6</v>
      </c>
      <c r="K34" s="13">
        <v>0</v>
      </c>
    </row>
    <row r="35" spans="2:11" ht="13.9" customHeight="1" x14ac:dyDescent="0.25">
      <c r="B35" s="13">
        <v>3</v>
      </c>
      <c r="C35" s="13" t="s">
        <v>2</v>
      </c>
      <c r="D35" s="13" t="s">
        <v>9</v>
      </c>
      <c r="E35" s="14">
        <v>0</v>
      </c>
      <c r="F35" s="13">
        <v>395</v>
      </c>
      <c r="G35" s="6"/>
      <c r="H35" s="13" t="s">
        <v>8</v>
      </c>
      <c r="I35" s="13">
        <f t="shared" si="0"/>
        <v>0</v>
      </c>
      <c r="J35" s="14" t="s">
        <v>6</v>
      </c>
      <c r="K35" s="13">
        <v>0</v>
      </c>
    </row>
    <row r="36" spans="2:11" ht="13.9" customHeight="1" x14ac:dyDescent="0.25">
      <c r="B36" s="13">
        <v>4</v>
      </c>
      <c r="C36" s="13" t="s">
        <v>2</v>
      </c>
      <c r="D36" s="13" t="s">
        <v>10</v>
      </c>
      <c r="E36" s="14">
        <v>0</v>
      </c>
      <c r="F36" s="13">
        <v>325</v>
      </c>
      <c r="G36" s="6"/>
      <c r="H36" s="13" t="s">
        <v>9</v>
      </c>
      <c r="I36" s="13">
        <f t="shared" si="0"/>
        <v>0</v>
      </c>
      <c r="J36" s="14" t="s">
        <v>6</v>
      </c>
      <c r="K36" s="13">
        <v>0</v>
      </c>
    </row>
    <row r="37" spans="2:11" ht="13.9" customHeight="1" x14ac:dyDescent="0.25">
      <c r="B37" s="13">
        <v>5</v>
      </c>
      <c r="C37" s="13" t="s">
        <v>2</v>
      </c>
      <c r="D37" s="13" t="s">
        <v>1</v>
      </c>
      <c r="E37" s="14">
        <v>0</v>
      </c>
      <c r="F37" s="13">
        <v>251</v>
      </c>
      <c r="G37" s="6"/>
      <c r="H37" s="13" t="s">
        <v>10</v>
      </c>
      <c r="I37" s="13">
        <f t="shared" si="0"/>
        <v>0</v>
      </c>
      <c r="J37" s="14" t="s">
        <v>6</v>
      </c>
      <c r="K37" s="13">
        <v>0</v>
      </c>
    </row>
    <row r="38" spans="2:11" ht="13.9" customHeight="1" x14ac:dyDescent="0.25">
      <c r="B38" s="13">
        <v>6</v>
      </c>
      <c r="C38" s="13" t="s">
        <v>2</v>
      </c>
      <c r="D38" s="13" t="s">
        <v>3</v>
      </c>
      <c r="E38" s="14">
        <v>0</v>
      </c>
      <c r="F38" s="13">
        <v>335</v>
      </c>
      <c r="G38" s="6"/>
      <c r="H38" s="13" t="s">
        <v>1</v>
      </c>
      <c r="I38" s="13">
        <f t="shared" si="0"/>
        <v>0</v>
      </c>
      <c r="J38" s="14" t="s">
        <v>6</v>
      </c>
      <c r="K38" s="13">
        <v>0</v>
      </c>
    </row>
    <row r="39" spans="2:11" ht="13.9" customHeight="1" x14ac:dyDescent="0.25">
      <c r="B39" s="13">
        <v>7</v>
      </c>
      <c r="C39" s="13" t="s">
        <v>8</v>
      </c>
      <c r="D39" s="13" t="s">
        <v>11</v>
      </c>
      <c r="E39" s="14">
        <v>1</v>
      </c>
      <c r="F39" s="13">
        <v>356</v>
      </c>
      <c r="G39" s="6"/>
      <c r="H39" s="13" t="s">
        <v>3</v>
      </c>
      <c r="I39" s="13">
        <f t="shared" si="0"/>
        <v>0</v>
      </c>
      <c r="J39" s="14" t="s">
        <v>6</v>
      </c>
      <c r="K39" s="13">
        <v>0</v>
      </c>
    </row>
    <row r="40" spans="2:11" ht="13.9" customHeight="1" x14ac:dyDescent="0.25">
      <c r="B40" s="13">
        <v>8</v>
      </c>
      <c r="C40" s="13" t="s">
        <v>8</v>
      </c>
      <c r="D40" s="13" t="s">
        <v>12</v>
      </c>
      <c r="E40" s="14">
        <v>0</v>
      </c>
      <c r="F40" s="13">
        <v>455</v>
      </c>
      <c r="G40" s="6"/>
      <c r="H40" s="13" t="s">
        <v>11</v>
      </c>
      <c r="I40" s="13">
        <f t="shared" si="0"/>
        <v>-1</v>
      </c>
      <c r="J40" s="14" t="s">
        <v>6</v>
      </c>
      <c r="K40" s="13">
        <v>-1</v>
      </c>
    </row>
    <row r="41" spans="2:11" ht="13.9" customHeight="1" x14ac:dyDescent="0.25">
      <c r="B41" s="13">
        <v>9</v>
      </c>
      <c r="C41" s="13" t="s">
        <v>8</v>
      </c>
      <c r="D41" s="13" t="s">
        <v>9</v>
      </c>
      <c r="E41" s="14">
        <v>0</v>
      </c>
      <c r="F41" s="13">
        <v>280</v>
      </c>
      <c r="G41" s="6"/>
      <c r="H41" s="13" t="s">
        <v>12</v>
      </c>
      <c r="I41" s="13">
        <f t="shared" si="0"/>
        <v>0</v>
      </c>
      <c r="J41" s="14" t="s">
        <v>6</v>
      </c>
      <c r="K41" s="13">
        <v>0</v>
      </c>
    </row>
    <row r="42" spans="2:11" ht="13.9" customHeight="1" x14ac:dyDescent="0.25">
      <c r="B42" s="13">
        <v>10</v>
      </c>
      <c r="C42" s="13" t="s">
        <v>10</v>
      </c>
      <c r="D42" s="13" t="s">
        <v>9</v>
      </c>
      <c r="E42" s="14">
        <v>0</v>
      </c>
      <c r="F42" s="13">
        <v>324</v>
      </c>
      <c r="G42" s="6"/>
      <c r="H42" s="13" t="s">
        <v>13</v>
      </c>
      <c r="I42" s="13">
        <f t="shared" si="0"/>
        <v>0</v>
      </c>
      <c r="J42" s="14" t="s">
        <v>6</v>
      </c>
      <c r="K42" s="13">
        <v>0</v>
      </c>
    </row>
    <row r="43" spans="2:11" ht="13.9" customHeight="1" x14ac:dyDescent="0.25">
      <c r="B43" s="13">
        <v>11</v>
      </c>
      <c r="C43" s="13" t="s">
        <v>10</v>
      </c>
      <c r="D43" s="13" t="s">
        <v>14</v>
      </c>
      <c r="E43" s="14">
        <v>0</v>
      </c>
      <c r="F43" s="13">
        <v>296</v>
      </c>
      <c r="G43" s="6"/>
      <c r="H43" s="13" t="s">
        <v>14</v>
      </c>
      <c r="I43" s="13">
        <f t="shared" si="0"/>
        <v>0</v>
      </c>
      <c r="J43" s="14" t="s">
        <v>6</v>
      </c>
      <c r="K43" s="13">
        <v>0</v>
      </c>
    </row>
    <row r="44" spans="2:11" ht="13.9" customHeight="1" x14ac:dyDescent="0.25">
      <c r="B44" s="13">
        <v>12</v>
      </c>
      <c r="C44" s="13" t="s">
        <v>9</v>
      </c>
      <c r="D44" s="13" t="s">
        <v>13</v>
      </c>
      <c r="E44" s="14">
        <v>0</v>
      </c>
      <c r="F44" s="13">
        <v>304</v>
      </c>
      <c r="G44" s="6"/>
      <c r="H44" s="13" t="s">
        <v>15</v>
      </c>
      <c r="I44" s="13">
        <f t="shared" si="0"/>
        <v>0</v>
      </c>
      <c r="J44" s="14" t="s">
        <v>6</v>
      </c>
      <c r="K44" s="13">
        <v>0</v>
      </c>
    </row>
    <row r="45" spans="2:11" ht="13.9" customHeight="1" x14ac:dyDescent="0.25">
      <c r="B45" s="13">
        <v>13</v>
      </c>
      <c r="C45" s="13" t="s">
        <v>1</v>
      </c>
      <c r="D45" s="13" t="s">
        <v>4</v>
      </c>
      <c r="E45" s="14">
        <v>0</v>
      </c>
      <c r="F45" s="13">
        <v>191</v>
      </c>
      <c r="G45" s="6"/>
      <c r="H45" s="13" t="s">
        <v>4</v>
      </c>
      <c r="I45" s="13">
        <f t="shared" si="0"/>
        <v>0</v>
      </c>
      <c r="J45" s="14" t="s">
        <v>6</v>
      </c>
      <c r="K45" s="13">
        <v>0</v>
      </c>
    </row>
    <row r="46" spans="2:11" ht="13.9" customHeight="1" x14ac:dyDescent="0.25">
      <c r="B46" s="13">
        <v>14</v>
      </c>
      <c r="C46" s="13" t="s">
        <v>1</v>
      </c>
      <c r="D46" s="13" t="s">
        <v>0</v>
      </c>
      <c r="E46" s="14">
        <v>0</v>
      </c>
      <c r="F46" s="13">
        <v>150</v>
      </c>
      <c r="G46" s="6"/>
      <c r="H46" s="13" t="s">
        <v>0</v>
      </c>
      <c r="I46" s="13">
        <f t="shared" si="0"/>
        <v>0</v>
      </c>
      <c r="J46" s="14" t="s">
        <v>6</v>
      </c>
      <c r="K46" s="13">
        <v>0</v>
      </c>
    </row>
    <row r="47" spans="2:11" ht="13.9" customHeight="1" x14ac:dyDescent="0.25">
      <c r="B47" s="13">
        <v>15</v>
      </c>
      <c r="C47" s="13" t="s">
        <v>3</v>
      </c>
      <c r="D47" s="13" t="s">
        <v>16</v>
      </c>
      <c r="E47" s="14">
        <v>0</v>
      </c>
      <c r="F47" s="13">
        <v>99</v>
      </c>
      <c r="G47" s="6"/>
      <c r="H47" s="13" t="s">
        <v>16</v>
      </c>
      <c r="I47" s="13">
        <f t="shared" si="0"/>
        <v>0</v>
      </c>
      <c r="J47" s="14" t="s">
        <v>6</v>
      </c>
      <c r="K47" s="13">
        <v>0</v>
      </c>
    </row>
    <row r="48" spans="2:11" ht="13.9" customHeight="1" x14ac:dyDescent="0.25">
      <c r="B48" s="13">
        <v>16</v>
      </c>
      <c r="C48" s="13" t="s">
        <v>3</v>
      </c>
      <c r="D48" s="13" t="s">
        <v>17</v>
      </c>
      <c r="E48" s="14">
        <v>0</v>
      </c>
      <c r="F48" s="13">
        <v>242</v>
      </c>
      <c r="G48" s="6"/>
      <c r="H48" s="13" t="s">
        <v>17</v>
      </c>
      <c r="I48" s="13">
        <f t="shared" si="0"/>
        <v>0</v>
      </c>
      <c r="J48" s="14" t="s">
        <v>6</v>
      </c>
      <c r="K48" s="13">
        <v>0</v>
      </c>
    </row>
    <row r="49" spans="2:20" ht="13.9" customHeight="1" x14ac:dyDescent="0.25">
      <c r="B49" s="13">
        <v>17</v>
      </c>
      <c r="C49" s="13" t="s">
        <v>14</v>
      </c>
      <c r="D49" s="13" t="s">
        <v>15</v>
      </c>
      <c r="E49" s="14">
        <v>0</v>
      </c>
      <c r="F49" s="13">
        <v>100</v>
      </c>
      <c r="G49" s="6"/>
      <c r="H49" s="13" t="s">
        <v>18</v>
      </c>
      <c r="I49" s="13">
        <f t="shared" si="0"/>
        <v>0</v>
      </c>
      <c r="J49" s="14" t="s">
        <v>6</v>
      </c>
      <c r="K49" s="13">
        <v>0</v>
      </c>
    </row>
    <row r="50" spans="2:20" ht="13.9" customHeight="1" x14ac:dyDescent="0.25">
      <c r="B50" s="13">
        <v>18</v>
      </c>
      <c r="C50" s="13" t="s">
        <v>14</v>
      </c>
      <c r="D50" s="13" t="s">
        <v>4</v>
      </c>
      <c r="E50" s="14">
        <v>0</v>
      </c>
      <c r="F50" s="13">
        <v>349</v>
      </c>
      <c r="G50" s="6"/>
      <c r="H50" s="6"/>
      <c r="I50" s="6"/>
      <c r="J50" s="6"/>
      <c r="K50" s="6"/>
    </row>
    <row r="51" spans="2:20" ht="13.9" customHeight="1" x14ac:dyDescent="0.25">
      <c r="B51" s="13">
        <v>19</v>
      </c>
      <c r="C51" s="13" t="s">
        <v>4</v>
      </c>
      <c r="D51" s="13" t="s">
        <v>0</v>
      </c>
      <c r="E51" s="14">
        <v>0</v>
      </c>
      <c r="F51" s="13">
        <v>241</v>
      </c>
      <c r="G51" s="6"/>
      <c r="H51" s="6"/>
      <c r="I51" s="6"/>
      <c r="J51" s="6"/>
      <c r="K51" s="6"/>
    </row>
    <row r="52" spans="2:20" ht="13.9" customHeight="1" x14ac:dyDescent="0.25">
      <c r="B52" s="13">
        <v>20</v>
      </c>
      <c r="C52" s="13" t="s">
        <v>0</v>
      </c>
      <c r="D52" s="13" t="s">
        <v>16</v>
      </c>
      <c r="E52" s="14">
        <v>0</v>
      </c>
      <c r="F52" s="13">
        <v>278</v>
      </c>
      <c r="G52" s="6"/>
      <c r="H52" s="6"/>
      <c r="I52" s="6"/>
      <c r="J52" s="6"/>
      <c r="K52" s="6"/>
    </row>
    <row r="53" spans="2:20" ht="13.9" customHeight="1" x14ac:dyDescent="0.25">
      <c r="B53" s="13">
        <v>21</v>
      </c>
      <c r="C53" s="13" t="s">
        <v>16</v>
      </c>
      <c r="D53" s="13" t="s">
        <v>17</v>
      </c>
      <c r="E53" s="14">
        <v>0</v>
      </c>
      <c r="F53" s="13">
        <v>256</v>
      </c>
      <c r="G53" s="6"/>
      <c r="H53" s="6"/>
      <c r="I53" s="6"/>
      <c r="J53" s="6"/>
      <c r="K53" s="6"/>
    </row>
    <row r="54" spans="2:20" ht="13.9" customHeight="1" x14ac:dyDescent="0.25">
      <c r="B54" s="13">
        <v>22</v>
      </c>
      <c r="C54" s="13" t="s">
        <v>17</v>
      </c>
      <c r="D54" s="13" t="s">
        <v>18</v>
      </c>
      <c r="E54" s="14">
        <v>0</v>
      </c>
      <c r="F54" s="13">
        <v>125</v>
      </c>
      <c r="G54" s="6"/>
      <c r="H54" s="6"/>
      <c r="I54" s="6"/>
      <c r="J54" s="6"/>
      <c r="K54" s="6"/>
    </row>
    <row r="55" spans="2:20" ht="13.9" customHeight="1" x14ac:dyDescent="0.25">
      <c r="B55" s="13">
        <v>23</v>
      </c>
      <c r="C55" s="13" t="s">
        <v>11</v>
      </c>
      <c r="D55" s="13" t="s">
        <v>12</v>
      </c>
      <c r="E55" s="14">
        <v>0</v>
      </c>
      <c r="F55" s="13">
        <v>171</v>
      </c>
      <c r="G55" s="6"/>
      <c r="H55" s="6"/>
      <c r="I55" s="6"/>
      <c r="J55" s="6"/>
      <c r="K55" s="6"/>
    </row>
    <row r="56" spans="2:20" ht="13.9" customHeight="1" x14ac:dyDescent="0.25">
      <c r="B56" s="6"/>
      <c r="D56" s="28" t="s">
        <v>48</v>
      </c>
      <c r="E56" s="12">
        <f>SUMPRODUCT(F33:F55,E33:E55)</f>
        <v>549</v>
      </c>
      <c r="F56" s="6"/>
      <c r="G56" s="6"/>
      <c r="H56" s="6"/>
      <c r="I56" s="6"/>
      <c r="J56" s="6"/>
      <c r="K56" s="6"/>
    </row>
    <row r="57" spans="2:20" ht="13.9" customHeight="1" x14ac:dyDescent="0.25">
      <c r="B57" s="6"/>
      <c r="F57" s="6"/>
      <c r="G57" s="6"/>
      <c r="H57" s="6"/>
      <c r="I57" s="6"/>
      <c r="J57" s="6"/>
      <c r="K57" s="6"/>
    </row>
    <row r="58" spans="2:20" ht="13.9" customHeight="1" x14ac:dyDescent="0.25">
      <c r="B58" s="38" t="s">
        <v>49</v>
      </c>
      <c r="C58" s="38"/>
      <c r="D58" s="38"/>
      <c r="E58" s="38"/>
      <c r="F58" s="38"/>
      <c r="G58" s="38"/>
      <c r="H58" s="38"/>
      <c r="I58" s="38"/>
      <c r="J58" s="38"/>
      <c r="K58" s="38"/>
      <c r="L58" s="38"/>
      <c r="M58" s="38"/>
      <c r="N58" s="38"/>
      <c r="O58" s="38"/>
      <c r="P58" s="38"/>
      <c r="Q58" s="38"/>
      <c r="R58" s="38"/>
      <c r="S58" s="38"/>
      <c r="T58" s="38"/>
    </row>
    <row r="59" spans="2:20" ht="13.9" customHeight="1" x14ac:dyDescent="0.25">
      <c r="B59" s="12" t="s">
        <v>21</v>
      </c>
      <c r="C59" s="12" t="s">
        <v>22</v>
      </c>
      <c r="D59" s="12" t="s">
        <v>23</v>
      </c>
      <c r="E59" s="12" t="s">
        <v>24</v>
      </c>
      <c r="F59" s="12" t="s">
        <v>25</v>
      </c>
      <c r="G59" s="6"/>
      <c r="H59" s="18" t="s">
        <v>45</v>
      </c>
      <c r="I59" s="18" t="s">
        <v>46</v>
      </c>
      <c r="J59" s="18"/>
      <c r="K59" s="18" t="s">
        <v>47</v>
      </c>
    </row>
    <row r="60" spans="2:20" ht="13.9" customHeight="1" x14ac:dyDescent="0.25">
      <c r="B60" s="13">
        <v>1</v>
      </c>
      <c r="C60" s="13" t="s">
        <v>2</v>
      </c>
      <c r="D60" s="13" t="s">
        <v>7</v>
      </c>
      <c r="E60" s="14">
        <v>0</v>
      </c>
      <c r="F60" s="13">
        <v>403</v>
      </c>
      <c r="G60" s="6"/>
      <c r="H60" s="13" t="s">
        <v>2</v>
      </c>
      <c r="I60" s="13">
        <f t="shared" ref="I60:I66" si="1">SUMIF($C$60:$C$82,H60,$E$60:$E$82)-SUMIF($D$60:$D$82,H60,$E$60:$E$82)</f>
        <v>1</v>
      </c>
      <c r="J60" s="14" t="s">
        <v>6</v>
      </c>
      <c r="K60" s="13">
        <v>1</v>
      </c>
    </row>
    <row r="61" spans="2:20" ht="13.9" customHeight="1" x14ac:dyDescent="0.25">
      <c r="B61" s="13">
        <v>2</v>
      </c>
      <c r="C61" s="13" t="s">
        <v>2</v>
      </c>
      <c r="D61" s="13" t="s">
        <v>8</v>
      </c>
      <c r="E61" s="14">
        <v>1</v>
      </c>
      <c r="F61" s="13">
        <v>193</v>
      </c>
      <c r="G61" s="6"/>
      <c r="H61" s="13" t="s">
        <v>7</v>
      </c>
      <c r="I61" s="13">
        <f t="shared" si="1"/>
        <v>0</v>
      </c>
      <c r="J61" s="14" t="s">
        <v>6</v>
      </c>
      <c r="K61" s="13">
        <v>0</v>
      </c>
    </row>
    <row r="62" spans="2:20" ht="13.9" customHeight="1" x14ac:dyDescent="0.25">
      <c r="B62" s="13">
        <v>3</v>
      </c>
      <c r="C62" s="13" t="s">
        <v>2</v>
      </c>
      <c r="D62" s="13" t="s">
        <v>9</v>
      </c>
      <c r="E62" s="14">
        <v>0</v>
      </c>
      <c r="F62" s="13">
        <v>395</v>
      </c>
      <c r="G62" s="6"/>
      <c r="H62" s="13" t="s">
        <v>8</v>
      </c>
      <c r="I62" s="13">
        <f t="shared" si="1"/>
        <v>0</v>
      </c>
      <c r="J62" s="14" t="s">
        <v>6</v>
      </c>
      <c r="K62" s="13">
        <v>0</v>
      </c>
    </row>
    <row r="63" spans="2:20" ht="13.9" customHeight="1" x14ac:dyDescent="0.25">
      <c r="B63" s="13">
        <v>4</v>
      </c>
      <c r="C63" s="13" t="s">
        <v>2</v>
      </c>
      <c r="D63" s="13" t="s">
        <v>10</v>
      </c>
      <c r="E63" s="14">
        <v>0</v>
      </c>
      <c r="F63" s="13">
        <v>325</v>
      </c>
      <c r="G63" s="6"/>
      <c r="H63" s="13" t="s">
        <v>9</v>
      </c>
      <c r="I63" s="13">
        <f t="shared" si="1"/>
        <v>0</v>
      </c>
      <c r="J63" s="14" t="s">
        <v>6</v>
      </c>
      <c r="K63" s="13">
        <v>0</v>
      </c>
    </row>
    <row r="64" spans="2:20" ht="13.9" customHeight="1" x14ac:dyDescent="0.25">
      <c r="B64" s="13">
        <v>5</v>
      </c>
      <c r="C64" s="13" t="s">
        <v>2</v>
      </c>
      <c r="D64" s="13" t="s">
        <v>1</v>
      </c>
      <c r="E64" s="14">
        <v>0</v>
      </c>
      <c r="F64" s="13">
        <v>251</v>
      </c>
      <c r="G64" s="6"/>
      <c r="H64" s="13" t="s">
        <v>10</v>
      </c>
      <c r="I64" s="13">
        <f t="shared" si="1"/>
        <v>0</v>
      </c>
      <c r="J64" s="14" t="s">
        <v>6</v>
      </c>
      <c r="K64" s="13">
        <v>0</v>
      </c>
    </row>
    <row r="65" spans="2:11" ht="13.9" customHeight="1" x14ac:dyDescent="0.25">
      <c r="B65" s="13">
        <v>6</v>
      </c>
      <c r="C65" s="13" t="s">
        <v>2</v>
      </c>
      <c r="D65" s="13" t="s">
        <v>3</v>
      </c>
      <c r="E65" s="14">
        <v>0</v>
      </c>
      <c r="F65" s="13">
        <v>335</v>
      </c>
      <c r="G65" s="6"/>
      <c r="H65" s="13" t="s">
        <v>1</v>
      </c>
      <c r="I65" s="13">
        <f t="shared" si="1"/>
        <v>0</v>
      </c>
      <c r="J65" s="14" t="s">
        <v>6</v>
      </c>
      <c r="K65" s="13">
        <v>0</v>
      </c>
    </row>
    <row r="66" spans="2:11" ht="13.9" customHeight="1" x14ac:dyDescent="0.25">
      <c r="B66" s="13">
        <v>7</v>
      </c>
      <c r="C66" s="13" t="s">
        <v>8</v>
      </c>
      <c r="D66" s="13" t="s">
        <v>11</v>
      </c>
      <c r="E66" s="14">
        <v>0</v>
      </c>
      <c r="F66" s="13">
        <v>356</v>
      </c>
      <c r="G66" s="6"/>
      <c r="H66" s="13" t="s">
        <v>3</v>
      </c>
      <c r="I66" s="13">
        <f t="shared" si="1"/>
        <v>0</v>
      </c>
      <c r="J66" s="14" t="s">
        <v>6</v>
      </c>
      <c r="K66" s="13">
        <v>0</v>
      </c>
    </row>
    <row r="67" spans="2:11" ht="13.9" customHeight="1" x14ac:dyDescent="0.25">
      <c r="B67" s="13">
        <v>8</v>
      </c>
      <c r="C67" s="13" t="s">
        <v>8</v>
      </c>
      <c r="D67" s="13" t="s">
        <v>12</v>
      </c>
      <c r="E67" s="14">
        <v>1</v>
      </c>
      <c r="F67" s="13">
        <v>455</v>
      </c>
      <c r="G67" s="6"/>
      <c r="H67" s="13" t="s">
        <v>11</v>
      </c>
      <c r="I67" s="13">
        <f>SUMIF($C$60:$C$82,H67,$E$60:$E$82)-SUMIF($D$60:$D$82,H67,$E$60:$E$82)</f>
        <v>0</v>
      </c>
      <c r="J67" s="14" t="s">
        <v>6</v>
      </c>
      <c r="K67" s="13">
        <v>0</v>
      </c>
    </row>
    <row r="68" spans="2:11" ht="13.9" customHeight="1" x14ac:dyDescent="0.25">
      <c r="B68" s="13">
        <v>9</v>
      </c>
      <c r="C68" s="13" t="s">
        <v>8</v>
      </c>
      <c r="D68" s="13" t="s">
        <v>9</v>
      </c>
      <c r="E68" s="14">
        <v>0</v>
      </c>
      <c r="F68" s="13">
        <v>280</v>
      </c>
      <c r="G68" s="6"/>
      <c r="H68" s="13" t="s">
        <v>12</v>
      </c>
      <c r="I68" s="13">
        <f t="shared" ref="I68:I76" si="2">SUMIF($C$60:$C$82,H68,$E$60:$E$82)-SUMIF($D$60:$D$82,H68,$E$60:$E$82)</f>
        <v>-1</v>
      </c>
      <c r="J68" s="14" t="s">
        <v>6</v>
      </c>
      <c r="K68" s="13">
        <v>-1</v>
      </c>
    </row>
    <row r="69" spans="2:11" ht="13.9" customHeight="1" x14ac:dyDescent="0.25">
      <c r="B69" s="13">
        <v>10</v>
      </c>
      <c r="C69" s="13" t="s">
        <v>10</v>
      </c>
      <c r="D69" s="13" t="s">
        <v>9</v>
      </c>
      <c r="E69" s="14">
        <v>0</v>
      </c>
      <c r="F69" s="13">
        <v>324</v>
      </c>
      <c r="G69" s="6"/>
      <c r="H69" s="13" t="s">
        <v>13</v>
      </c>
      <c r="I69" s="13">
        <f t="shared" si="2"/>
        <v>0</v>
      </c>
      <c r="J69" s="14" t="s">
        <v>6</v>
      </c>
      <c r="K69" s="13">
        <v>0</v>
      </c>
    </row>
    <row r="70" spans="2:11" ht="13.9" customHeight="1" x14ac:dyDescent="0.25">
      <c r="B70" s="13">
        <v>11</v>
      </c>
      <c r="C70" s="13" t="s">
        <v>10</v>
      </c>
      <c r="D70" s="13" t="s">
        <v>14</v>
      </c>
      <c r="E70" s="14">
        <v>0</v>
      </c>
      <c r="F70" s="13">
        <v>296</v>
      </c>
      <c r="G70" s="6"/>
      <c r="H70" s="13" t="s">
        <v>14</v>
      </c>
      <c r="I70" s="13">
        <f t="shared" si="2"/>
        <v>0</v>
      </c>
      <c r="J70" s="14" t="s">
        <v>6</v>
      </c>
      <c r="K70" s="13">
        <v>0</v>
      </c>
    </row>
    <row r="71" spans="2:11" ht="13.9" customHeight="1" x14ac:dyDescent="0.25">
      <c r="B71" s="13">
        <v>12</v>
      </c>
      <c r="C71" s="13" t="s">
        <v>9</v>
      </c>
      <c r="D71" s="13" t="s">
        <v>13</v>
      </c>
      <c r="E71" s="14">
        <v>0</v>
      </c>
      <c r="F71" s="13">
        <v>304</v>
      </c>
      <c r="G71" s="6"/>
      <c r="H71" s="13" t="s">
        <v>15</v>
      </c>
      <c r="I71" s="13">
        <f t="shared" si="2"/>
        <v>0</v>
      </c>
      <c r="J71" s="14" t="s">
        <v>6</v>
      </c>
      <c r="K71" s="13">
        <v>0</v>
      </c>
    </row>
    <row r="72" spans="2:11" ht="13.9" customHeight="1" x14ac:dyDescent="0.25">
      <c r="B72" s="13">
        <v>13</v>
      </c>
      <c r="C72" s="13" t="s">
        <v>1</v>
      </c>
      <c r="D72" s="13" t="s">
        <v>4</v>
      </c>
      <c r="E72" s="14">
        <v>0</v>
      </c>
      <c r="F72" s="13">
        <v>191</v>
      </c>
      <c r="G72" s="6"/>
      <c r="H72" s="13" t="s">
        <v>4</v>
      </c>
      <c r="I72" s="13">
        <f t="shared" si="2"/>
        <v>0</v>
      </c>
      <c r="J72" s="14" t="s">
        <v>6</v>
      </c>
      <c r="K72" s="13">
        <v>0</v>
      </c>
    </row>
    <row r="73" spans="2:11" ht="13.9" customHeight="1" x14ac:dyDescent="0.25">
      <c r="B73" s="13">
        <v>14</v>
      </c>
      <c r="C73" s="13" t="s">
        <v>1</v>
      </c>
      <c r="D73" s="13" t="s">
        <v>0</v>
      </c>
      <c r="E73" s="14">
        <v>0</v>
      </c>
      <c r="F73" s="13">
        <v>150</v>
      </c>
      <c r="G73" s="6"/>
      <c r="H73" s="13" t="s">
        <v>0</v>
      </c>
      <c r="I73" s="13">
        <f t="shared" si="2"/>
        <v>0</v>
      </c>
      <c r="J73" s="14" t="s">
        <v>6</v>
      </c>
      <c r="K73" s="13">
        <v>0</v>
      </c>
    </row>
    <row r="74" spans="2:11" ht="13.9" customHeight="1" x14ac:dyDescent="0.25">
      <c r="B74" s="13">
        <v>15</v>
      </c>
      <c r="C74" s="13" t="s">
        <v>3</v>
      </c>
      <c r="D74" s="13" t="s">
        <v>16</v>
      </c>
      <c r="E74" s="14">
        <v>0</v>
      </c>
      <c r="F74" s="13">
        <v>99</v>
      </c>
      <c r="G74" s="6"/>
      <c r="H74" s="13" t="s">
        <v>16</v>
      </c>
      <c r="I74" s="13">
        <f t="shared" si="2"/>
        <v>0</v>
      </c>
      <c r="J74" s="14" t="s">
        <v>6</v>
      </c>
      <c r="K74" s="13">
        <v>0</v>
      </c>
    </row>
    <row r="75" spans="2:11" ht="13.9" customHeight="1" x14ac:dyDescent="0.25">
      <c r="B75" s="13">
        <v>16</v>
      </c>
      <c r="C75" s="13" t="s">
        <v>3</v>
      </c>
      <c r="D75" s="13" t="s">
        <v>17</v>
      </c>
      <c r="E75" s="14">
        <v>0</v>
      </c>
      <c r="F75" s="13">
        <v>242</v>
      </c>
      <c r="G75" s="6"/>
      <c r="H75" s="13" t="s">
        <v>17</v>
      </c>
      <c r="I75" s="13">
        <f t="shared" si="2"/>
        <v>0</v>
      </c>
      <c r="J75" s="14" t="s">
        <v>6</v>
      </c>
      <c r="K75" s="13">
        <v>0</v>
      </c>
    </row>
    <row r="76" spans="2:11" ht="13.9" customHeight="1" x14ac:dyDescent="0.25">
      <c r="B76" s="13">
        <v>17</v>
      </c>
      <c r="C76" s="13" t="s">
        <v>14</v>
      </c>
      <c r="D76" s="13" t="s">
        <v>15</v>
      </c>
      <c r="E76" s="14">
        <v>0</v>
      </c>
      <c r="F76" s="13">
        <v>100</v>
      </c>
      <c r="G76" s="6"/>
      <c r="H76" s="13" t="s">
        <v>18</v>
      </c>
      <c r="I76" s="13">
        <f t="shared" si="2"/>
        <v>0</v>
      </c>
      <c r="J76" s="14" t="s">
        <v>6</v>
      </c>
      <c r="K76" s="13">
        <v>0</v>
      </c>
    </row>
    <row r="77" spans="2:11" ht="13.9" customHeight="1" x14ac:dyDescent="0.25">
      <c r="B77" s="13">
        <v>18</v>
      </c>
      <c r="C77" s="13" t="s">
        <v>14</v>
      </c>
      <c r="D77" s="13" t="s">
        <v>4</v>
      </c>
      <c r="E77" s="14">
        <v>0</v>
      </c>
      <c r="F77" s="13">
        <v>349</v>
      </c>
      <c r="G77" s="6"/>
      <c r="H77" s="6"/>
      <c r="I77" s="6"/>
      <c r="J77" s="6"/>
      <c r="K77" s="6"/>
    </row>
    <row r="78" spans="2:11" ht="13.9" customHeight="1" x14ac:dyDescent="0.25">
      <c r="B78" s="13">
        <v>19</v>
      </c>
      <c r="C78" s="13" t="s">
        <v>4</v>
      </c>
      <c r="D78" s="13" t="s">
        <v>0</v>
      </c>
      <c r="E78" s="14">
        <v>0</v>
      </c>
      <c r="F78" s="13">
        <v>241</v>
      </c>
      <c r="G78" s="6"/>
      <c r="H78" s="6"/>
      <c r="I78" s="6"/>
      <c r="J78" s="6"/>
      <c r="K78" s="6"/>
    </row>
    <row r="79" spans="2:11" ht="13.9" customHeight="1" x14ac:dyDescent="0.25">
      <c r="B79" s="13">
        <v>20</v>
      </c>
      <c r="C79" s="13" t="s">
        <v>0</v>
      </c>
      <c r="D79" s="13" t="s">
        <v>16</v>
      </c>
      <c r="E79" s="14">
        <v>0</v>
      </c>
      <c r="F79" s="13">
        <v>278</v>
      </c>
      <c r="G79" s="6"/>
      <c r="H79" s="6"/>
      <c r="I79" s="6"/>
      <c r="J79" s="6"/>
      <c r="K79" s="6"/>
    </row>
    <row r="80" spans="2:11" ht="13.9" customHeight="1" x14ac:dyDescent="0.25">
      <c r="B80" s="13">
        <v>21</v>
      </c>
      <c r="C80" s="13" t="s">
        <v>16</v>
      </c>
      <c r="D80" s="13" t="s">
        <v>17</v>
      </c>
      <c r="E80" s="14">
        <v>0</v>
      </c>
      <c r="F80" s="13">
        <v>256</v>
      </c>
      <c r="G80" s="6"/>
      <c r="H80" s="6"/>
      <c r="I80" s="6"/>
      <c r="J80" s="6"/>
      <c r="K80" s="6"/>
    </row>
    <row r="81" spans="2:20" ht="13.9" customHeight="1" x14ac:dyDescent="0.25">
      <c r="B81" s="13">
        <v>22</v>
      </c>
      <c r="C81" s="13" t="s">
        <v>17</v>
      </c>
      <c r="D81" s="13" t="s">
        <v>18</v>
      </c>
      <c r="E81" s="14">
        <v>0</v>
      </c>
      <c r="F81" s="13">
        <v>125</v>
      </c>
      <c r="G81" s="6"/>
      <c r="H81" s="6"/>
      <c r="I81" s="6"/>
      <c r="J81" s="6"/>
      <c r="K81" s="6"/>
    </row>
    <row r="82" spans="2:20" ht="13.9" customHeight="1" x14ac:dyDescent="0.25">
      <c r="B82" s="13">
        <v>23</v>
      </c>
      <c r="C82" s="13" t="s">
        <v>11</v>
      </c>
      <c r="D82" s="13" t="s">
        <v>12</v>
      </c>
      <c r="E82" s="14">
        <v>0</v>
      </c>
      <c r="F82" s="13">
        <v>171</v>
      </c>
      <c r="G82" s="6"/>
      <c r="H82" s="6"/>
      <c r="I82" s="6"/>
      <c r="J82" s="6"/>
      <c r="K82" s="6"/>
    </row>
    <row r="83" spans="2:20" ht="13.9" customHeight="1" x14ac:dyDescent="0.25">
      <c r="B83" s="6"/>
      <c r="D83" s="28" t="s">
        <v>48</v>
      </c>
      <c r="E83" s="12">
        <f>SUMPRODUCT(F60:F82,E60:E82)</f>
        <v>648</v>
      </c>
      <c r="F83" s="6"/>
      <c r="G83" s="6"/>
      <c r="H83" s="6"/>
      <c r="I83" s="6"/>
      <c r="J83" s="6"/>
      <c r="K83" s="6"/>
    </row>
    <row r="85" spans="2:20" ht="13.9" customHeight="1" x14ac:dyDescent="0.25">
      <c r="B85" s="38" t="s">
        <v>50</v>
      </c>
      <c r="C85" s="38"/>
      <c r="D85" s="38"/>
      <c r="E85" s="38"/>
      <c r="F85" s="38"/>
      <c r="G85" s="38"/>
      <c r="H85" s="38"/>
      <c r="I85" s="38"/>
      <c r="J85" s="38"/>
      <c r="K85" s="38"/>
      <c r="L85" s="38"/>
      <c r="M85" s="38"/>
      <c r="N85" s="38"/>
      <c r="O85" s="38"/>
      <c r="P85" s="38"/>
      <c r="Q85" s="38"/>
      <c r="R85" s="38"/>
      <c r="S85" s="38"/>
      <c r="T85" s="38"/>
    </row>
    <row r="86" spans="2:20" ht="13.9" customHeight="1" x14ac:dyDescent="0.25">
      <c r="B86" s="12" t="s">
        <v>21</v>
      </c>
      <c r="C86" s="12" t="s">
        <v>22</v>
      </c>
      <c r="D86" s="12" t="s">
        <v>23</v>
      </c>
      <c r="E86" s="12" t="s">
        <v>24</v>
      </c>
      <c r="F86" s="12" t="s">
        <v>25</v>
      </c>
      <c r="G86" s="6"/>
      <c r="H86" s="18" t="s">
        <v>45</v>
      </c>
      <c r="I86" s="18" t="s">
        <v>46</v>
      </c>
      <c r="J86" s="18"/>
      <c r="K86" s="18" t="s">
        <v>47</v>
      </c>
    </row>
    <row r="87" spans="2:20" ht="13.9" customHeight="1" x14ac:dyDescent="0.25">
      <c r="B87" s="13">
        <v>1</v>
      </c>
      <c r="C87" s="13" t="s">
        <v>2</v>
      </c>
      <c r="D87" s="13" t="s">
        <v>7</v>
      </c>
      <c r="E87" s="14">
        <v>0</v>
      </c>
      <c r="F87" s="13">
        <v>403</v>
      </c>
      <c r="G87" s="6"/>
      <c r="H87" s="13" t="s">
        <v>2</v>
      </c>
      <c r="I87" s="13">
        <f>SUMIF($C$87:$C$109,H87,$E$87:$E$109)-SUMIF($D$87:$D$109,H87,$E$87:$E$109)</f>
        <v>1</v>
      </c>
      <c r="J87" s="14" t="s">
        <v>6</v>
      </c>
      <c r="K87" s="13">
        <v>1</v>
      </c>
    </row>
    <row r="88" spans="2:20" ht="13.9" customHeight="1" x14ac:dyDescent="0.25">
      <c r="B88" s="13">
        <v>2</v>
      </c>
      <c r="C88" s="13" t="s">
        <v>2</v>
      </c>
      <c r="D88" s="13" t="s">
        <v>8</v>
      </c>
      <c r="E88" s="14">
        <v>0</v>
      </c>
      <c r="F88" s="13">
        <v>193</v>
      </c>
      <c r="G88" s="6"/>
      <c r="H88" s="13" t="s">
        <v>7</v>
      </c>
      <c r="I88" s="13">
        <f t="shared" ref="I88:I103" si="3">SUMIF($C$87:$C$109,H88,$E$87:$E$109)-SUMIF($D$87:$D$109,H88,$E$87:$E$109)</f>
        <v>0</v>
      </c>
      <c r="J88" s="14" t="s">
        <v>6</v>
      </c>
      <c r="K88" s="13">
        <v>0</v>
      </c>
    </row>
    <row r="89" spans="2:20" ht="13.9" customHeight="1" x14ac:dyDescent="0.25">
      <c r="B89" s="13">
        <v>3</v>
      </c>
      <c r="C89" s="13" t="s">
        <v>2</v>
      </c>
      <c r="D89" s="13" t="s">
        <v>9</v>
      </c>
      <c r="E89" s="14">
        <v>1</v>
      </c>
      <c r="F89" s="13">
        <v>395</v>
      </c>
      <c r="G89" s="6"/>
      <c r="H89" s="13" t="s">
        <v>8</v>
      </c>
      <c r="I89" s="13">
        <f t="shared" si="3"/>
        <v>0</v>
      </c>
      <c r="J89" s="14" t="s">
        <v>6</v>
      </c>
      <c r="K89" s="13">
        <v>0</v>
      </c>
    </row>
    <row r="90" spans="2:20" ht="13.9" customHeight="1" x14ac:dyDescent="0.25">
      <c r="B90" s="13">
        <v>4</v>
      </c>
      <c r="C90" s="13" t="s">
        <v>2</v>
      </c>
      <c r="D90" s="13" t="s">
        <v>10</v>
      </c>
      <c r="E90" s="14">
        <v>0</v>
      </c>
      <c r="F90" s="13">
        <v>325</v>
      </c>
      <c r="G90" s="6"/>
      <c r="H90" s="13" t="s">
        <v>9</v>
      </c>
      <c r="I90" s="13">
        <f t="shared" si="3"/>
        <v>0</v>
      </c>
      <c r="J90" s="14" t="s">
        <v>6</v>
      </c>
      <c r="K90" s="13">
        <v>0</v>
      </c>
    </row>
    <row r="91" spans="2:20" ht="13.9" customHeight="1" x14ac:dyDescent="0.25">
      <c r="B91" s="13">
        <v>5</v>
      </c>
      <c r="C91" s="13" t="s">
        <v>2</v>
      </c>
      <c r="D91" s="13" t="s">
        <v>1</v>
      </c>
      <c r="E91" s="14">
        <v>0</v>
      </c>
      <c r="F91" s="13">
        <v>251</v>
      </c>
      <c r="G91" s="6"/>
      <c r="H91" s="13" t="s">
        <v>10</v>
      </c>
      <c r="I91" s="13">
        <f t="shared" si="3"/>
        <v>0</v>
      </c>
      <c r="J91" s="14" t="s">
        <v>6</v>
      </c>
      <c r="K91" s="13">
        <v>0</v>
      </c>
    </row>
    <row r="92" spans="2:20" ht="13.9" customHeight="1" x14ac:dyDescent="0.25">
      <c r="B92" s="13">
        <v>6</v>
      </c>
      <c r="C92" s="13" t="s">
        <v>2</v>
      </c>
      <c r="D92" s="13" t="s">
        <v>3</v>
      </c>
      <c r="E92" s="14">
        <v>0</v>
      </c>
      <c r="F92" s="13">
        <v>335</v>
      </c>
      <c r="G92" s="6"/>
      <c r="H92" s="13" t="s">
        <v>1</v>
      </c>
      <c r="I92" s="13">
        <f t="shared" si="3"/>
        <v>0</v>
      </c>
      <c r="J92" s="14" t="s">
        <v>6</v>
      </c>
      <c r="K92" s="13">
        <v>0</v>
      </c>
    </row>
    <row r="93" spans="2:20" ht="13.9" customHeight="1" x14ac:dyDescent="0.25">
      <c r="B93" s="13">
        <v>7</v>
      </c>
      <c r="C93" s="13" t="s">
        <v>8</v>
      </c>
      <c r="D93" s="13" t="s">
        <v>11</v>
      </c>
      <c r="E93" s="14">
        <v>0</v>
      </c>
      <c r="F93" s="13">
        <v>356</v>
      </c>
      <c r="G93" s="6"/>
      <c r="H93" s="13" t="s">
        <v>3</v>
      </c>
      <c r="I93" s="13">
        <f t="shared" si="3"/>
        <v>0</v>
      </c>
      <c r="J93" s="14" t="s">
        <v>6</v>
      </c>
      <c r="K93" s="13">
        <v>0</v>
      </c>
    </row>
    <row r="94" spans="2:20" ht="13.9" customHeight="1" x14ac:dyDescent="0.25">
      <c r="B94" s="13">
        <v>8</v>
      </c>
      <c r="C94" s="13" t="s">
        <v>8</v>
      </c>
      <c r="D94" s="13" t="s">
        <v>12</v>
      </c>
      <c r="E94" s="14">
        <v>0</v>
      </c>
      <c r="F94" s="13">
        <v>455</v>
      </c>
      <c r="G94" s="6"/>
      <c r="H94" s="13" t="s">
        <v>11</v>
      </c>
      <c r="I94" s="13">
        <f t="shared" si="3"/>
        <v>0</v>
      </c>
      <c r="J94" s="14" t="s">
        <v>6</v>
      </c>
      <c r="K94" s="13">
        <v>0</v>
      </c>
    </row>
    <row r="95" spans="2:20" ht="13.9" customHeight="1" x14ac:dyDescent="0.25">
      <c r="B95" s="13">
        <v>9</v>
      </c>
      <c r="C95" s="13" t="s">
        <v>8</v>
      </c>
      <c r="D95" s="13" t="s">
        <v>9</v>
      </c>
      <c r="E95" s="14">
        <v>0</v>
      </c>
      <c r="F95" s="13">
        <v>280</v>
      </c>
      <c r="G95" s="6"/>
      <c r="H95" s="13" t="s">
        <v>12</v>
      </c>
      <c r="I95" s="13">
        <f t="shared" si="3"/>
        <v>0</v>
      </c>
      <c r="J95" s="14" t="s">
        <v>6</v>
      </c>
      <c r="K95" s="13">
        <v>0</v>
      </c>
    </row>
    <row r="96" spans="2:20" ht="13.9" customHeight="1" x14ac:dyDescent="0.25">
      <c r="B96" s="13">
        <v>10</v>
      </c>
      <c r="C96" s="13" t="s">
        <v>10</v>
      </c>
      <c r="D96" s="13" t="s">
        <v>9</v>
      </c>
      <c r="E96" s="14">
        <v>0</v>
      </c>
      <c r="F96" s="13">
        <v>324</v>
      </c>
      <c r="G96" s="6"/>
      <c r="H96" s="13" t="s">
        <v>13</v>
      </c>
      <c r="I96" s="13">
        <f t="shared" si="3"/>
        <v>-1</v>
      </c>
      <c r="J96" s="14" t="s">
        <v>6</v>
      </c>
      <c r="K96" s="13">
        <v>-1</v>
      </c>
    </row>
    <row r="97" spans="2:20" ht="13.9" customHeight="1" x14ac:dyDescent="0.25">
      <c r="B97" s="13">
        <v>11</v>
      </c>
      <c r="C97" s="13" t="s">
        <v>10</v>
      </c>
      <c r="D97" s="13" t="s">
        <v>14</v>
      </c>
      <c r="E97" s="14">
        <v>0</v>
      </c>
      <c r="F97" s="13">
        <v>296</v>
      </c>
      <c r="G97" s="6"/>
      <c r="H97" s="13" t="s">
        <v>14</v>
      </c>
      <c r="I97" s="13">
        <f t="shared" si="3"/>
        <v>0</v>
      </c>
      <c r="J97" s="14" t="s">
        <v>6</v>
      </c>
      <c r="K97" s="13">
        <v>0</v>
      </c>
    </row>
    <row r="98" spans="2:20" ht="13.9" customHeight="1" x14ac:dyDescent="0.25">
      <c r="B98" s="13">
        <v>12</v>
      </c>
      <c r="C98" s="13" t="s">
        <v>9</v>
      </c>
      <c r="D98" s="13" t="s">
        <v>13</v>
      </c>
      <c r="E98" s="14">
        <v>1</v>
      </c>
      <c r="F98" s="13">
        <v>304</v>
      </c>
      <c r="G98" s="6"/>
      <c r="H98" s="13" t="s">
        <v>15</v>
      </c>
      <c r="I98" s="13">
        <f t="shared" si="3"/>
        <v>0</v>
      </c>
      <c r="J98" s="14" t="s">
        <v>6</v>
      </c>
      <c r="K98" s="13">
        <v>0</v>
      </c>
    </row>
    <row r="99" spans="2:20" ht="13.9" customHeight="1" x14ac:dyDescent="0.25">
      <c r="B99" s="13">
        <v>13</v>
      </c>
      <c r="C99" s="13" t="s">
        <v>1</v>
      </c>
      <c r="D99" s="13" t="s">
        <v>4</v>
      </c>
      <c r="E99" s="14">
        <v>0</v>
      </c>
      <c r="F99" s="13">
        <v>191</v>
      </c>
      <c r="G99" s="6"/>
      <c r="H99" s="13" t="s">
        <v>4</v>
      </c>
      <c r="I99" s="13">
        <f t="shared" si="3"/>
        <v>0</v>
      </c>
      <c r="J99" s="14" t="s">
        <v>6</v>
      </c>
      <c r="K99" s="13">
        <v>0</v>
      </c>
    </row>
    <row r="100" spans="2:20" ht="13.9" customHeight="1" x14ac:dyDescent="0.25">
      <c r="B100" s="13">
        <v>14</v>
      </c>
      <c r="C100" s="13" t="s">
        <v>1</v>
      </c>
      <c r="D100" s="13" t="s">
        <v>0</v>
      </c>
      <c r="E100" s="14">
        <v>0</v>
      </c>
      <c r="F100" s="13">
        <v>150</v>
      </c>
      <c r="G100" s="6"/>
      <c r="H100" s="13" t="s">
        <v>0</v>
      </c>
      <c r="I100" s="13">
        <f t="shared" si="3"/>
        <v>0</v>
      </c>
      <c r="J100" s="14" t="s">
        <v>6</v>
      </c>
      <c r="K100" s="13">
        <v>0</v>
      </c>
    </row>
    <row r="101" spans="2:20" ht="13.9" customHeight="1" x14ac:dyDescent="0.25">
      <c r="B101" s="13">
        <v>15</v>
      </c>
      <c r="C101" s="13" t="s">
        <v>3</v>
      </c>
      <c r="D101" s="13" t="s">
        <v>16</v>
      </c>
      <c r="E101" s="14">
        <v>0</v>
      </c>
      <c r="F101" s="13">
        <v>99</v>
      </c>
      <c r="G101" s="6"/>
      <c r="H101" s="13" t="s">
        <v>16</v>
      </c>
      <c r="I101" s="13">
        <f t="shared" si="3"/>
        <v>0</v>
      </c>
      <c r="J101" s="14" t="s">
        <v>6</v>
      </c>
      <c r="K101" s="13">
        <v>0</v>
      </c>
    </row>
    <row r="102" spans="2:20" ht="13.9" customHeight="1" x14ac:dyDescent="0.25">
      <c r="B102" s="13">
        <v>16</v>
      </c>
      <c r="C102" s="13" t="s">
        <v>3</v>
      </c>
      <c r="D102" s="13" t="s">
        <v>17</v>
      </c>
      <c r="E102" s="14">
        <v>0</v>
      </c>
      <c r="F102" s="13">
        <v>242</v>
      </c>
      <c r="G102" s="6"/>
      <c r="H102" s="13" t="s">
        <v>17</v>
      </c>
      <c r="I102" s="13">
        <f t="shared" si="3"/>
        <v>0</v>
      </c>
      <c r="J102" s="14" t="s">
        <v>6</v>
      </c>
      <c r="K102" s="13">
        <v>0</v>
      </c>
    </row>
    <row r="103" spans="2:20" ht="13.9" customHeight="1" x14ac:dyDescent="0.25">
      <c r="B103" s="13">
        <v>17</v>
      </c>
      <c r="C103" s="13" t="s">
        <v>14</v>
      </c>
      <c r="D103" s="13" t="s">
        <v>15</v>
      </c>
      <c r="E103" s="14">
        <v>0</v>
      </c>
      <c r="F103" s="13">
        <v>100</v>
      </c>
      <c r="G103" s="6"/>
      <c r="H103" s="13" t="s">
        <v>18</v>
      </c>
      <c r="I103" s="13">
        <f t="shared" si="3"/>
        <v>0</v>
      </c>
      <c r="J103" s="14" t="s">
        <v>6</v>
      </c>
      <c r="K103" s="13">
        <v>0</v>
      </c>
    </row>
    <row r="104" spans="2:20" ht="13.9" customHeight="1" x14ac:dyDescent="0.25">
      <c r="B104" s="13">
        <v>18</v>
      </c>
      <c r="C104" s="13" t="s">
        <v>14</v>
      </c>
      <c r="D104" s="13" t="s">
        <v>4</v>
      </c>
      <c r="E104" s="14">
        <v>0</v>
      </c>
      <c r="F104" s="13">
        <v>349</v>
      </c>
      <c r="G104" s="6"/>
      <c r="H104" s="6"/>
      <c r="I104" s="6"/>
      <c r="J104" s="6"/>
      <c r="K104" s="6"/>
    </row>
    <row r="105" spans="2:20" ht="13.9" customHeight="1" x14ac:dyDescent="0.25">
      <c r="B105" s="13">
        <v>19</v>
      </c>
      <c r="C105" s="13" t="s">
        <v>4</v>
      </c>
      <c r="D105" s="13" t="s">
        <v>0</v>
      </c>
      <c r="E105" s="14">
        <v>0</v>
      </c>
      <c r="F105" s="13">
        <v>241</v>
      </c>
      <c r="G105" s="6"/>
      <c r="H105" s="6"/>
      <c r="I105" s="6"/>
      <c r="J105" s="6"/>
      <c r="K105" s="6"/>
    </row>
    <row r="106" spans="2:20" ht="13.9" customHeight="1" x14ac:dyDescent="0.25">
      <c r="B106" s="13">
        <v>20</v>
      </c>
      <c r="C106" s="13" t="s">
        <v>0</v>
      </c>
      <c r="D106" s="13" t="s">
        <v>16</v>
      </c>
      <c r="E106" s="14">
        <v>0</v>
      </c>
      <c r="F106" s="13">
        <v>278</v>
      </c>
      <c r="G106" s="6"/>
      <c r="H106" s="6"/>
      <c r="I106" s="6"/>
      <c r="J106" s="6"/>
      <c r="K106" s="6"/>
    </row>
    <row r="107" spans="2:20" ht="13.9" customHeight="1" x14ac:dyDescent="0.25">
      <c r="B107" s="13">
        <v>21</v>
      </c>
      <c r="C107" s="13" t="s">
        <v>16</v>
      </c>
      <c r="D107" s="13" t="s">
        <v>17</v>
      </c>
      <c r="E107" s="14">
        <v>0</v>
      </c>
      <c r="F107" s="13">
        <v>256</v>
      </c>
      <c r="G107" s="6"/>
      <c r="H107" s="6"/>
      <c r="I107" s="6"/>
      <c r="J107" s="6"/>
      <c r="K107" s="6"/>
    </row>
    <row r="108" spans="2:20" ht="13.9" customHeight="1" x14ac:dyDescent="0.25">
      <c r="B108" s="13">
        <v>22</v>
      </c>
      <c r="C108" s="13" t="s">
        <v>17</v>
      </c>
      <c r="D108" s="13" t="s">
        <v>18</v>
      </c>
      <c r="E108" s="14">
        <v>0</v>
      </c>
      <c r="F108" s="13">
        <v>125</v>
      </c>
      <c r="G108" s="6"/>
      <c r="H108" s="6"/>
      <c r="I108" s="6"/>
      <c r="J108" s="6"/>
      <c r="K108" s="6"/>
    </row>
    <row r="109" spans="2:20" ht="13.9" customHeight="1" x14ac:dyDescent="0.25">
      <c r="B109" s="13">
        <v>23</v>
      </c>
      <c r="C109" s="13" t="s">
        <v>11</v>
      </c>
      <c r="D109" s="13" t="s">
        <v>12</v>
      </c>
      <c r="E109" s="14">
        <v>0</v>
      </c>
      <c r="F109" s="13">
        <v>171</v>
      </c>
      <c r="G109" s="6"/>
      <c r="H109" s="6"/>
      <c r="I109" s="6"/>
      <c r="J109" s="6"/>
      <c r="K109" s="6"/>
    </row>
    <row r="110" spans="2:20" ht="13.9" customHeight="1" x14ac:dyDescent="0.25">
      <c r="B110" s="6"/>
      <c r="D110" s="28" t="s">
        <v>48</v>
      </c>
      <c r="E110" s="12">
        <f>SUMPRODUCT(F87:F109,E87:E109)</f>
        <v>699</v>
      </c>
      <c r="F110" s="6"/>
      <c r="G110" s="6"/>
      <c r="H110" s="6"/>
      <c r="I110" s="6"/>
      <c r="J110" s="6"/>
      <c r="K110" s="6"/>
    </row>
    <row r="112" spans="2:20" ht="13.9" customHeight="1" x14ac:dyDescent="0.25">
      <c r="B112" s="38" t="s">
        <v>51</v>
      </c>
      <c r="C112" s="38"/>
      <c r="D112" s="38"/>
      <c r="E112" s="38"/>
      <c r="F112" s="38"/>
      <c r="G112" s="38"/>
      <c r="H112" s="38"/>
      <c r="I112" s="38"/>
      <c r="J112" s="38"/>
      <c r="K112" s="38"/>
      <c r="L112" s="38"/>
      <c r="M112" s="38"/>
      <c r="N112" s="38"/>
      <c r="O112" s="38"/>
      <c r="P112" s="38"/>
      <c r="Q112" s="38"/>
      <c r="R112" s="38"/>
      <c r="S112" s="38"/>
      <c r="T112" s="38"/>
    </row>
    <row r="113" spans="2:11" ht="13.9" customHeight="1" x14ac:dyDescent="0.25">
      <c r="B113" s="12" t="s">
        <v>21</v>
      </c>
      <c r="C113" s="12" t="s">
        <v>22</v>
      </c>
      <c r="D113" s="12" t="s">
        <v>23</v>
      </c>
      <c r="E113" s="12" t="s">
        <v>24</v>
      </c>
      <c r="F113" s="12" t="s">
        <v>25</v>
      </c>
      <c r="G113" s="6"/>
      <c r="H113" s="18" t="s">
        <v>45</v>
      </c>
      <c r="I113" s="18" t="s">
        <v>46</v>
      </c>
      <c r="J113" s="18"/>
      <c r="K113" s="18" t="s">
        <v>47</v>
      </c>
    </row>
    <row r="114" spans="2:11" ht="13.9" customHeight="1" x14ac:dyDescent="0.25">
      <c r="B114" s="13">
        <v>1</v>
      </c>
      <c r="C114" s="13" t="s">
        <v>2</v>
      </c>
      <c r="D114" s="13" t="s">
        <v>7</v>
      </c>
      <c r="E114" s="14">
        <v>0</v>
      </c>
      <c r="F114" s="13">
        <v>403</v>
      </c>
      <c r="G114" s="6"/>
      <c r="H114" s="13" t="s">
        <v>2</v>
      </c>
      <c r="I114" s="13">
        <f>SUMIF($C$114:$C$136,H114,$E$114:$E$136)-SUMIF($D$114:$D$136,H114,$E$114:$E$136)</f>
        <v>1</v>
      </c>
      <c r="J114" s="14" t="s">
        <v>6</v>
      </c>
      <c r="K114" s="13">
        <v>1</v>
      </c>
    </row>
    <row r="115" spans="2:11" ht="13.9" customHeight="1" x14ac:dyDescent="0.25">
      <c r="B115" s="13">
        <v>2</v>
      </c>
      <c r="C115" s="13" t="s">
        <v>2</v>
      </c>
      <c r="D115" s="13" t="s">
        <v>8</v>
      </c>
      <c r="E115" s="14">
        <v>0</v>
      </c>
      <c r="F115" s="13">
        <v>193</v>
      </c>
      <c r="G115" s="6"/>
      <c r="H115" s="13" t="s">
        <v>7</v>
      </c>
      <c r="I115" s="13">
        <f t="shared" ref="I115:I130" si="4">SUMIF($C$114:$C$136,H115,$E$114:$E$136)-SUMIF($D$114:$D$136,H115,$E$114:$E$136)</f>
        <v>0</v>
      </c>
      <c r="J115" s="14" t="s">
        <v>6</v>
      </c>
      <c r="K115" s="13">
        <v>0</v>
      </c>
    </row>
    <row r="116" spans="2:11" ht="13.9" customHeight="1" x14ac:dyDescent="0.25">
      <c r="B116" s="13">
        <v>3</v>
      </c>
      <c r="C116" s="13" t="s">
        <v>2</v>
      </c>
      <c r="D116" s="13" t="s">
        <v>9</v>
      </c>
      <c r="E116" s="14">
        <v>0</v>
      </c>
      <c r="F116" s="13">
        <v>395</v>
      </c>
      <c r="G116" s="6"/>
      <c r="H116" s="13" t="s">
        <v>8</v>
      </c>
      <c r="I116" s="13">
        <f t="shared" si="4"/>
        <v>0</v>
      </c>
      <c r="J116" s="14" t="s">
        <v>6</v>
      </c>
      <c r="K116" s="13">
        <v>0</v>
      </c>
    </row>
    <row r="117" spans="2:11" ht="13.9" customHeight="1" x14ac:dyDescent="0.25">
      <c r="B117" s="13">
        <v>4</v>
      </c>
      <c r="C117" s="13" t="s">
        <v>2</v>
      </c>
      <c r="D117" s="13" t="s">
        <v>10</v>
      </c>
      <c r="E117" s="14">
        <v>1</v>
      </c>
      <c r="F117" s="13">
        <v>325</v>
      </c>
      <c r="G117" s="6"/>
      <c r="H117" s="13" t="s">
        <v>9</v>
      </c>
      <c r="I117" s="13">
        <f t="shared" si="4"/>
        <v>0</v>
      </c>
      <c r="J117" s="14" t="s">
        <v>6</v>
      </c>
      <c r="K117" s="13">
        <v>0</v>
      </c>
    </row>
    <row r="118" spans="2:11" ht="13.9" customHeight="1" x14ac:dyDescent="0.25">
      <c r="B118" s="13">
        <v>5</v>
      </c>
      <c r="C118" s="13" t="s">
        <v>2</v>
      </c>
      <c r="D118" s="13" t="s">
        <v>1</v>
      </c>
      <c r="E118" s="14">
        <v>0</v>
      </c>
      <c r="F118" s="13">
        <v>251</v>
      </c>
      <c r="G118" s="6"/>
      <c r="H118" s="13" t="s">
        <v>10</v>
      </c>
      <c r="I118" s="13">
        <f t="shared" si="4"/>
        <v>0</v>
      </c>
      <c r="J118" s="14" t="s">
        <v>6</v>
      </c>
      <c r="K118" s="13">
        <v>0</v>
      </c>
    </row>
    <row r="119" spans="2:11" ht="13.9" customHeight="1" x14ac:dyDescent="0.25">
      <c r="B119" s="13">
        <v>6</v>
      </c>
      <c r="C119" s="13" t="s">
        <v>2</v>
      </c>
      <c r="D119" s="13" t="s">
        <v>3</v>
      </c>
      <c r="E119" s="14">
        <v>0</v>
      </c>
      <c r="F119" s="13">
        <v>335</v>
      </c>
      <c r="G119" s="6"/>
      <c r="H119" s="13" t="s">
        <v>1</v>
      </c>
      <c r="I119" s="13">
        <f t="shared" si="4"/>
        <v>0</v>
      </c>
      <c r="J119" s="14" t="s">
        <v>6</v>
      </c>
      <c r="K119" s="13">
        <v>0</v>
      </c>
    </row>
    <row r="120" spans="2:11" ht="13.9" customHeight="1" x14ac:dyDescent="0.25">
      <c r="B120" s="13">
        <v>7</v>
      </c>
      <c r="C120" s="13" t="s">
        <v>8</v>
      </c>
      <c r="D120" s="13" t="s">
        <v>11</v>
      </c>
      <c r="E120" s="14">
        <v>0</v>
      </c>
      <c r="F120" s="13">
        <v>356</v>
      </c>
      <c r="G120" s="6"/>
      <c r="H120" s="13" t="s">
        <v>3</v>
      </c>
      <c r="I120" s="13">
        <f t="shared" si="4"/>
        <v>0</v>
      </c>
      <c r="J120" s="14" t="s">
        <v>6</v>
      </c>
      <c r="K120" s="13">
        <v>0</v>
      </c>
    </row>
    <row r="121" spans="2:11" ht="13.9" customHeight="1" x14ac:dyDescent="0.25">
      <c r="B121" s="13">
        <v>8</v>
      </c>
      <c r="C121" s="13" t="s">
        <v>8</v>
      </c>
      <c r="D121" s="13" t="s">
        <v>12</v>
      </c>
      <c r="E121" s="14">
        <v>0</v>
      </c>
      <c r="F121" s="13">
        <v>455</v>
      </c>
      <c r="G121" s="6"/>
      <c r="H121" s="13" t="s">
        <v>11</v>
      </c>
      <c r="I121" s="13">
        <f t="shared" si="4"/>
        <v>0</v>
      </c>
      <c r="J121" s="14" t="s">
        <v>6</v>
      </c>
      <c r="K121" s="13">
        <v>0</v>
      </c>
    </row>
    <row r="122" spans="2:11" ht="13.9" customHeight="1" x14ac:dyDescent="0.25">
      <c r="B122" s="13">
        <v>9</v>
      </c>
      <c r="C122" s="13" t="s">
        <v>8</v>
      </c>
      <c r="D122" s="13" t="s">
        <v>9</v>
      </c>
      <c r="E122" s="14">
        <v>0</v>
      </c>
      <c r="F122" s="13">
        <v>280</v>
      </c>
      <c r="G122" s="6"/>
      <c r="H122" s="13" t="s">
        <v>12</v>
      </c>
      <c r="I122" s="13">
        <f t="shared" si="4"/>
        <v>0</v>
      </c>
      <c r="J122" s="14" t="s">
        <v>6</v>
      </c>
      <c r="K122" s="13">
        <v>0</v>
      </c>
    </row>
    <row r="123" spans="2:11" ht="13.9" customHeight="1" x14ac:dyDescent="0.25">
      <c r="B123" s="13">
        <v>10</v>
      </c>
      <c r="C123" s="13" t="s">
        <v>10</v>
      </c>
      <c r="D123" s="13" t="s">
        <v>9</v>
      </c>
      <c r="E123" s="14">
        <v>0</v>
      </c>
      <c r="F123" s="13">
        <v>324</v>
      </c>
      <c r="G123" s="6"/>
      <c r="H123" s="13" t="s">
        <v>13</v>
      </c>
      <c r="I123" s="13">
        <f t="shared" si="4"/>
        <v>0</v>
      </c>
      <c r="J123" s="14" t="s">
        <v>6</v>
      </c>
      <c r="K123" s="13">
        <v>0</v>
      </c>
    </row>
    <row r="124" spans="2:11" ht="13.9" customHeight="1" x14ac:dyDescent="0.25">
      <c r="B124" s="13">
        <v>11</v>
      </c>
      <c r="C124" s="13" t="s">
        <v>10</v>
      </c>
      <c r="D124" s="13" t="s">
        <v>14</v>
      </c>
      <c r="E124" s="14">
        <v>1</v>
      </c>
      <c r="F124" s="13">
        <v>296</v>
      </c>
      <c r="G124" s="6"/>
      <c r="H124" s="13" t="s">
        <v>14</v>
      </c>
      <c r="I124" s="13">
        <f t="shared" si="4"/>
        <v>-1</v>
      </c>
      <c r="J124" s="14" t="s">
        <v>6</v>
      </c>
      <c r="K124" s="13">
        <v>-1</v>
      </c>
    </row>
    <row r="125" spans="2:11" ht="13.9" customHeight="1" x14ac:dyDescent="0.25">
      <c r="B125" s="13">
        <v>12</v>
      </c>
      <c r="C125" s="13" t="s">
        <v>9</v>
      </c>
      <c r="D125" s="13" t="s">
        <v>13</v>
      </c>
      <c r="E125" s="14">
        <v>0</v>
      </c>
      <c r="F125" s="13">
        <v>304</v>
      </c>
      <c r="G125" s="6"/>
      <c r="H125" s="13" t="s">
        <v>15</v>
      </c>
      <c r="I125" s="13">
        <f t="shared" si="4"/>
        <v>0</v>
      </c>
      <c r="J125" s="14" t="s">
        <v>6</v>
      </c>
      <c r="K125" s="13">
        <v>0</v>
      </c>
    </row>
    <row r="126" spans="2:11" ht="13.9" customHeight="1" x14ac:dyDescent="0.25">
      <c r="B126" s="13">
        <v>13</v>
      </c>
      <c r="C126" s="13" t="s">
        <v>1</v>
      </c>
      <c r="D126" s="13" t="s">
        <v>4</v>
      </c>
      <c r="E126" s="14">
        <v>0</v>
      </c>
      <c r="F126" s="13">
        <v>191</v>
      </c>
      <c r="G126" s="6"/>
      <c r="H126" s="13" t="s">
        <v>4</v>
      </c>
      <c r="I126" s="13">
        <f t="shared" si="4"/>
        <v>0</v>
      </c>
      <c r="J126" s="14" t="s">
        <v>6</v>
      </c>
      <c r="K126" s="13">
        <v>0</v>
      </c>
    </row>
    <row r="127" spans="2:11" ht="13.9" customHeight="1" x14ac:dyDescent="0.25">
      <c r="B127" s="13">
        <v>14</v>
      </c>
      <c r="C127" s="13" t="s">
        <v>1</v>
      </c>
      <c r="D127" s="13" t="s">
        <v>0</v>
      </c>
      <c r="E127" s="14">
        <v>0</v>
      </c>
      <c r="F127" s="13">
        <v>150</v>
      </c>
      <c r="G127" s="6"/>
      <c r="H127" s="13" t="s">
        <v>0</v>
      </c>
      <c r="I127" s="13">
        <f t="shared" si="4"/>
        <v>0</v>
      </c>
      <c r="J127" s="14" t="s">
        <v>6</v>
      </c>
      <c r="K127" s="13">
        <v>0</v>
      </c>
    </row>
    <row r="128" spans="2:11" ht="13.9" customHeight="1" x14ac:dyDescent="0.25">
      <c r="B128" s="13">
        <v>15</v>
      </c>
      <c r="C128" s="13" t="s">
        <v>3</v>
      </c>
      <c r="D128" s="13" t="s">
        <v>16</v>
      </c>
      <c r="E128" s="14">
        <v>0</v>
      </c>
      <c r="F128" s="13">
        <v>99</v>
      </c>
      <c r="G128" s="6"/>
      <c r="H128" s="13" t="s">
        <v>16</v>
      </c>
      <c r="I128" s="13">
        <f t="shared" si="4"/>
        <v>0</v>
      </c>
      <c r="J128" s="14" t="s">
        <v>6</v>
      </c>
      <c r="K128" s="13">
        <v>0</v>
      </c>
    </row>
    <row r="129" spans="2:20" ht="13.9" customHeight="1" x14ac:dyDescent="0.25">
      <c r="B129" s="13">
        <v>16</v>
      </c>
      <c r="C129" s="13" t="s">
        <v>3</v>
      </c>
      <c r="D129" s="13" t="s">
        <v>17</v>
      </c>
      <c r="E129" s="14">
        <v>0</v>
      </c>
      <c r="F129" s="13">
        <v>242</v>
      </c>
      <c r="G129" s="6"/>
      <c r="H129" s="13" t="s">
        <v>17</v>
      </c>
      <c r="I129" s="13">
        <f t="shared" si="4"/>
        <v>0</v>
      </c>
      <c r="J129" s="14" t="s">
        <v>6</v>
      </c>
      <c r="K129" s="13">
        <v>0</v>
      </c>
    </row>
    <row r="130" spans="2:20" ht="13.9" customHeight="1" x14ac:dyDescent="0.25">
      <c r="B130" s="13">
        <v>17</v>
      </c>
      <c r="C130" s="13" t="s">
        <v>14</v>
      </c>
      <c r="D130" s="13" t="s">
        <v>15</v>
      </c>
      <c r="E130" s="14">
        <v>0</v>
      </c>
      <c r="F130" s="13">
        <v>100</v>
      </c>
      <c r="G130" s="6"/>
      <c r="H130" s="13" t="s">
        <v>18</v>
      </c>
      <c r="I130" s="13">
        <f t="shared" si="4"/>
        <v>0</v>
      </c>
      <c r="J130" s="14" t="s">
        <v>6</v>
      </c>
      <c r="K130" s="13">
        <v>0</v>
      </c>
    </row>
    <row r="131" spans="2:20" ht="13.9" customHeight="1" x14ac:dyDescent="0.25">
      <c r="B131" s="13">
        <v>18</v>
      </c>
      <c r="C131" s="13" t="s">
        <v>14</v>
      </c>
      <c r="D131" s="13" t="s">
        <v>4</v>
      </c>
      <c r="E131" s="14">
        <v>0</v>
      </c>
      <c r="F131" s="13">
        <v>349</v>
      </c>
      <c r="G131" s="6"/>
      <c r="H131" s="6"/>
      <c r="I131" s="6"/>
      <c r="J131" s="6"/>
      <c r="K131" s="6"/>
    </row>
    <row r="132" spans="2:20" ht="13.9" customHeight="1" x14ac:dyDescent="0.25">
      <c r="B132" s="13">
        <v>19</v>
      </c>
      <c r="C132" s="13" t="s">
        <v>4</v>
      </c>
      <c r="D132" s="13" t="s">
        <v>0</v>
      </c>
      <c r="E132" s="14">
        <v>0</v>
      </c>
      <c r="F132" s="13">
        <v>241</v>
      </c>
      <c r="G132" s="6"/>
      <c r="H132" s="6"/>
      <c r="I132" s="6"/>
      <c r="J132" s="6"/>
      <c r="K132" s="6"/>
    </row>
    <row r="133" spans="2:20" ht="13.9" customHeight="1" x14ac:dyDescent="0.25">
      <c r="B133" s="13">
        <v>20</v>
      </c>
      <c r="C133" s="13" t="s">
        <v>0</v>
      </c>
      <c r="D133" s="13" t="s">
        <v>16</v>
      </c>
      <c r="E133" s="14">
        <v>0</v>
      </c>
      <c r="F133" s="13">
        <v>278</v>
      </c>
      <c r="G133" s="6"/>
      <c r="H133" s="6"/>
      <c r="I133" s="6"/>
      <c r="J133" s="6"/>
      <c r="K133" s="6"/>
    </row>
    <row r="134" spans="2:20" ht="13.9" customHeight="1" x14ac:dyDescent="0.25">
      <c r="B134" s="13">
        <v>21</v>
      </c>
      <c r="C134" s="13" t="s">
        <v>16</v>
      </c>
      <c r="D134" s="13" t="s">
        <v>17</v>
      </c>
      <c r="E134" s="14">
        <v>0</v>
      </c>
      <c r="F134" s="13">
        <v>256</v>
      </c>
      <c r="G134" s="6"/>
      <c r="H134" s="6"/>
      <c r="I134" s="6"/>
      <c r="J134" s="6"/>
      <c r="K134" s="6"/>
    </row>
    <row r="135" spans="2:20" ht="13.9" customHeight="1" x14ac:dyDescent="0.25">
      <c r="B135" s="13">
        <v>22</v>
      </c>
      <c r="C135" s="13" t="s">
        <v>17</v>
      </c>
      <c r="D135" s="13" t="s">
        <v>18</v>
      </c>
      <c r="E135" s="14">
        <v>0</v>
      </c>
      <c r="F135" s="13">
        <v>125</v>
      </c>
      <c r="G135" s="6"/>
      <c r="H135" s="6"/>
      <c r="I135" s="6"/>
      <c r="J135" s="6"/>
      <c r="K135" s="6"/>
    </row>
    <row r="136" spans="2:20" ht="13.9" customHeight="1" x14ac:dyDescent="0.25">
      <c r="B136" s="13">
        <v>23</v>
      </c>
      <c r="C136" s="13" t="s">
        <v>11</v>
      </c>
      <c r="D136" s="13" t="s">
        <v>12</v>
      </c>
      <c r="E136" s="14">
        <v>0</v>
      </c>
      <c r="F136" s="13">
        <v>171</v>
      </c>
      <c r="G136" s="6"/>
      <c r="H136" s="6"/>
      <c r="I136" s="6"/>
      <c r="J136" s="6"/>
      <c r="K136" s="6"/>
    </row>
    <row r="137" spans="2:20" ht="13.9" customHeight="1" x14ac:dyDescent="0.25">
      <c r="B137" s="6"/>
      <c r="D137" s="28" t="s">
        <v>48</v>
      </c>
      <c r="E137" s="12">
        <f>SUMPRODUCT(F114:F136,E114:E136)</f>
        <v>621</v>
      </c>
      <c r="F137" s="6"/>
      <c r="G137" s="6"/>
      <c r="H137" s="6"/>
      <c r="I137" s="6"/>
      <c r="J137" s="6"/>
      <c r="K137" s="6"/>
    </row>
    <row r="139" spans="2:20" ht="13.9" customHeight="1" x14ac:dyDescent="0.25">
      <c r="B139" s="38" t="s">
        <v>52</v>
      </c>
      <c r="C139" s="38"/>
      <c r="D139" s="38"/>
      <c r="E139" s="38"/>
      <c r="F139" s="38"/>
      <c r="G139" s="38"/>
      <c r="H139" s="38"/>
      <c r="I139" s="38"/>
      <c r="J139" s="38"/>
      <c r="K139" s="38"/>
      <c r="L139" s="38"/>
      <c r="M139" s="38"/>
      <c r="N139" s="38"/>
      <c r="O139" s="38"/>
      <c r="P139" s="38"/>
      <c r="Q139" s="38"/>
      <c r="R139" s="38"/>
      <c r="S139" s="38"/>
      <c r="T139" s="38"/>
    </row>
    <row r="140" spans="2:20" ht="13.9" customHeight="1" x14ac:dyDescent="0.25">
      <c r="B140" s="12" t="s">
        <v>21</v>
      </c>
      <c r="C140" s="12" t="s">
        <v>22</v>
      </c>
      <c r="D140" s="12" t="s">
        <v>23</v>
      </c>
      <c r="E140" s="12" t="s">
        <v>24</v>
      </c>
      <c r="F140" s="12" t="s">
        <v>25</v>
      </c>
      <c r="G140" s="6"/>
      <c r="H140" s="18" t="s">
        <v>45</v>
      </c>
      <c r="I140" s="18" t="s">
        <v>46</v>
      </c>
      <c r="J140" s="18"/>
      <c r="K140" s="18" t="s">
        <v>47</v>
      </c>
    </row>
    <row r="141" spans="2:20" ht="13.9" customHeight="1" x14ac:dyDescent="0.25">
      <c r="B141" s="13">
        <v>1</v>
      </c>
      <c r="C141" s="13" t="s">
        <v>2</v>
      </c>
      <c r="D141" s="13" t="s">
        <v>7</v>
      </c>
      <c r="E141" s="14">
        <v>0</v>
      </c>
      <c r="F141" s="13">
        <v>403</v>
      </c>
      <c r="G141" s="6"/>
      <c r="H141" s="13" t="s">
        <v>2</v>
      </c>
      <c r="I141" s="13">
        <f>SUMIF($C$141:$C$163,H141,$E$141:$E$163)-SUMIF($D$141:$D$163,H141,$E$141:$E$163)</f>
        <v>1</v>
      </c>
      <c r="J141" s="14" t="s">
        <v>6</v>
      </c>
      <c r="K141" s="13">
        <v>1</v>
      </c>
    </row>
    <row r="142" spans="2:20" ht="13.9" customHeight="1" x14ac:dyDescent="0.25">
      <c r="B142" s="13">
        <v>2</v>
      </c>
      <c r="C142" s="13" t="s">
        <v>2</v>
      </c>
      <c r="D142" s="13" t="s">
        <v>8</v>
      </c>
      <c r="E142" s="14">
        <v>0</v>
      </c>
      <c r="F142" s="13">
        <v>193</v>
      </c>
      <c r="G142" s="6"/>
      <c r="H142" s="13" t="s">
        <v>7</v>
      </c>
      <c r="I142" s="13">
        <f t="shared" ref="I142:I157" si="5">SUMIF($C$141:$C$163,H142,$E$141:$E$163)-SUMIF($D$141:$D$163,H142,$E$141:$E$163)</f>
        <v>0</v>
      </c>
      <c r="J142" s="14" t="s">
        <v>6</v>
      </c>
      <c r="K142" s="13">
        <v>0</v>
      </c>
    </row>
    <row r="143" spans="2:20" ht="13.9" customHeight="1" x14ac:dyDescent="0.25">
      <c r="B143" s="13">
        <v>3</v>
      </c>
      <c r="C143" s="13" t="s">
        <v>2</v>
      </c>
      <c r="D143" s="13" t="s">
        <v>9</v>
      </c>
      <c r="E143" s="14">
        <v>0</v>
      </c>
      <c r="F143" s="13">
        <v>395</v>
      </c>
      <c r="G143" s="6"/>
      <c r="H143" s="13" t="s">
        <v>8</v>
      </c>
      <c r="I143" s="13">
        <f t="shared" si="5"/>
        <v>0</v>
      </c>
      <c r="J143" s="14" t="s">
        <v>6</v>
      </c>
      <c r="K143" s="13">
        <v>0</v>
      </c>
    </row>
    <row r="144" spans="2:20" ht="13.9" customHeight="1" x14ac:dyDescent="0.25">
      <c r="B144" s="13">
        <v>4</v>
      </c>
      <c r="C144" s="13" t="s">
        <v>2</v>
      </c>
      <c r="D144" s="13" t="s">
        <v>10</v>
      </c>
      <c r="E144" s="14">
        <v>1</v>
      </c>
      <c r="F144" s="13">
        <v>325</v>
      </c>
      <c r="G144" s="6"/>
      <c r="H144" s="13" t="s">
        <v>9</v>
      </c>
      <c r="I144" s="13">
        <f t="shared" si="5"/>
        <v>0</v>
      </c>
      <c r="J144" s="14" t="s">
        <v>6</v>
      </c>
      <c r="K144" s="13">
        <v>0</v>
      </c>
    </row>
    <row r="145" spans="2:11" ht="13.9" customHeight="1" x14ac:dyDescent="0.25">
      <c r="B145" s="13">
        <v>5</v>
      </c>
      <c r="C145" s="13" t="s">
        <v>2</v>
      </c>
      <c r="D145" s="13" t="s">
        <v>1</v>
      </c>
      <c r="E145" s="14">
        <v>0</v>
      </c>
      <c r="F145" s="13">
        <v>251</v>
      </c>
      <c r="G145" s="6"/>
      <c r="H145" s="13" t="s">
        <v>10</v>
      </c>
      <c r="I145" s="13">
        <f t="shared" si="5"/>
        <v>0</v>
      </c>
      <c r="J145" s="14" t="s">
        <v>6</v>
      </c>
      <c r="K145" s="13">
        <v>0</v>
      </c>
    </row>
    <row r="146" spans="2:11" ht="13.9" customHeight="1" x14ac:dyDescent="0.25">
      <c r="B146" s="13">
        <v>6</v>
      </c>
      <c r="C146" s="13" t="s">
        <v>2</v>
      </c>
      <c r="D146" s="13" t="s">
        <v>3</v>
      </c>
      <c r="E146" s="14">
        <v>0</v>
      </c>
      <c r="F146" s="13">
        <v>335</v>
      </c>
      <c r="G146" s="6"/>
      <c r="H146" s="13" t="s">
        <v>1</v>
      </c>
      <c r="I146" s="13">
        <f t="shared" si="5"/>
        <v>0</v>
      </c>
      <c r="J146" s="14" t="s">
        <v>6</v>
      </c>
      <c r="K146" s="13">
        <v>0</v>
      </c>
    </row>
    <row r="147" spans="2:11" ht="13.9" customHeight="1" x14ac:dyDescent="0.25">
      <c r="B147" s="13">
        <v>7</v>
      </c>
      <c r="C147" s="13" t="s">
        <v>8</v>
      </c>
      <c r="D147" s="13" t="s">
        <v>11</v>
      </c>
      <c r="E147" s="14">
        <v>0</v>
      </c>
      <c r="F147" s="13">
        <v>356</v>
      </c>
      <c r="G147" s="6"/>
      <c r="H147" s="13" t="s">
        <v>3</v>
      </c>
      <c r="I147" s="13">
        <f t="shared" si="5"/>
        <v>0</v>
      </c>
      <c r="J147" s="14" t="s">
        <v>6</v>
      </c>
      <c r="K147" s="13">
        <v>0</v>
      </c>
    </row>
    <row r="148" spans="2:11" ht="13.9" customHeight="1" x14ac:dyDescent="0.25">
      <c r="B148" s="13">
        <v>8</v>
      </c>
      <c r="C148" s="13" t="s">
        <v>8</v>
      </c>
      <c r="D148" s="13" t="s">
        <v>12</v>
      </c>
      <c r="E148" s="14">
        <v>0</v>
      </c>
      <c r="F148" s="13">
        <v>455</v>
      </c>
      <c r="G148" s="6"/>
      <c r="H148" s="13" t="s">
        <v>11</v>
      </c>
      <c r="I148" s="13">
        <f t="shared" si="5"/>
        <v>0</v>
      </c>
      <c r="J148" s="14" t="s">
        <v>6</v>
      </c>
      <c r="K148" s="13">
        <v>0</v>
      </c>
    </row>
    <row r="149" spans="2:11" ht="13.9" customHeight="1" x14ac:dyDescent="0.25">
      <c r="B149" s="13">
        <v>9</v>
      </c>
      <c r="C149" s="13" t="s">
        <v>8</v>
      </c>
      <c r="D149" s="13" t="s">
        <v>9</v>
      </c>
      <c r="E149" s="14">
        <v>0</v>
      </c>
      <c r="F149" s="13">
        <v>280</v>
      </c>
      <c r="G149" s="6"/>
      <c r="H149" s="13" t="s">
        <v>12</v>
      </c>
      <c r="I149" s="13">
        <f t="shared" si="5"/>
        <v>0</v>
      </c>
      <c r="J149" s="14" t="s">
        <v>6</v>
      </c>
      <c r="K149" s="13">
        <v>0</v>
      </c>
    </row>
    <row r="150" spans="2:11" ht="13.9" customHeight="1" x14ac:dyDescent="0.25">
      <c r="B150" s="13">
        <v>10</v>
      </c>
      <c r="C150" s="13" t="s">
        <v>10</v>
      </c>
      <c r="D150" s="13" t="s">
        <v>9</v>
      </c>
      <c r="E150" s="14">
        <v>0</v>
      </c>
      <c r="F150" s="13">
        <v>324</v>
      </c>
      <c r="G150" s="6"/>
      <c r="H150" s="13" t="s">
        <v>13</v>
      </c>
      <c r="I150" s="13">
        <f t="shared" si="5"/>
        <v>0</v>
      </c>
      <c r="J150" s="14" t="s">
        <v>6</v>
      </c>
      <c r="K150" s="13">
        <v>0</v>
      </c>
    </row>
    <row r="151" spans="2:11" ht="13.9" customHeight="1" x14ac:dyDescent="0.25">
      <c r="B151" s="13">
        <v>11</v>
      </c>
      <c r="C151" s="13" t="s">
        <v>10</v>
      </c>
      <c r="D151" s="13" t="s">
        <v>14</v>
      </c>
      <c r="E151" s="14">
        <v>1</v>
      </c>
      <c r="F151" s="13">
        <v>296</v>
      </c>
      <c r="G151" s="6"/>
      <c r="H151" s="13" t="s">
        <v>14</v>
      </c>
      <c r="I151" s="13">
        <f t="shared" si="5"/>
        <v>0</v>
      </c>
      <c r="J151" s="14" t="s">
        <v>6</v>
      </c>
      <c r="K151" s="13">
        <v>0</v>
      </c>
    </row>
    <row r="152" spans="2:11" ht="13.9" customHeight="1" x14ac:dyDescent="0.25">
      <c r="B152" s="13">
        <v>12</v>
      </c>
      <c r="C152" s="13" t="s">
        <v>9</v>
      </c>
      <c r="D152" s="13" t="s">
        <v>13</v>
      </c>
      <c r="E152" s="14">
        <v>0</v>
      </c>
      <c r="F152" s="13">
        <v>304</v>
      </c>
      <c r="G152" s="6"/>
      <c r="H152" s="13" t="s">
        <v>15</v>
      </c>
      <c r="I152" s="13">
        <f t="shared" si="5"/>
        <v>-1</v>
      </c>
      <c r="J152" s="14" t="s">
        <v>6</v>
      </c>
      <c r="K152" s="13">
        <v>-1</v>
      </c>
    </row>
    <row r="153" spans="2:11" ht="13.9" customHeight="1" x14ac:dyDescent="0.25">
      <c r="B153" s="13">
        <v>13</v>
      </c>
      <c r="C153" s="13" t="s">
        <v>1</v>
      </c>
      <c r="D153" s="13" t="s">
        <v>4</v>
      </c>
      <c r="E153" s="14">
        <v>0</v>
      </c>
      <c r="F153" s="13">
        <v>191</v>
      </c>
      <c r="G153" s="6"/>
      <c r="H153" s="13" t="s">
        <v>4</v>
      </c>
      <c r="I153" s="13">
        <f t="shared" si="5"/>
        <v>0</v>
      </c>
      <c r="J153" s="14" t="s">
        <v>6</v>
      </c>
      <c r="K153" s="13">
        <v>0</v>
      </c>
    </row>
    <row r="154" spans="2:11" ht="13.9" customHeight="1" x14ac:dyDescent="0.25">
      <c r="B154" s="13">
        <v>14</v>
      </c>
      <c r="C154" s="13" t="s">
        <v>1</v>
      </c>
      <c r="D154" s="13" t="s">
        <v>0</v>
      </c>
      <c r="E154" s="14">
        <v>0</v>
      </c>
      <c r="F154" s="13">
        <v>150</v>
      </c>
      <c r="G154" s="6"/>
      <c r="H154" s="13" t="s">
        <v>0</v>
      </c>
      <c r="I154" s="13">
        <f t="shared" si="5"/>
        <v>0</v>
      </c>
      <c r="J154" s="14" t="s">
        <v>6</v>
      </c>
      <c r="K154" s="13">
        <v>0</v>
      </c>
    </row>
    <row r="155" spans="2:11" ht="13.9" customHeight="1" x14ac:dyDescent="0.25">
      <c r="B155" s="13">
        <v>15</v>
      </c>
      <c r="C155" s="13" t="s">
        <v>3</v>
      </c>
      <c r="D155" s="13" t="s">
        <v>16</v>
      </c>
      <c r="E155" s="14">
        <v>0</v>
      </c>
      <c r="F155" s="13">
        <v>99</v>
      </c>
      <c r="G155" s="6"/>
      <c r="H155" s="13" t="s">
        <v>16</v>
      </c>
      <c r="I155" s="13">
        <f t="shared" si="5"/>
        <v>0</v>
      </c>
      <c r="J155" s="14" t="s">
        <v>6</v>
      </c>
      <c r="K155" s="13">
        <v>0</v>
      </c>
    </row>
    <row r="156" spans="2:11" ht="13.9" customHeight="1" x14ac:dyDescent="0.25">
      <c r="B156" s="13">
        <v>16</v>
      </c>
      <c r="C156" s="13" t="s">
        <v>3</v>
      </c>
      <c r="D156" s="13" t="s">
        <v>17</v>
      </c>
      <c r="E156" s="14">
        <v>0</v>
      </c>
      <c r="F156" s="13">
        <v>242</v>
      </c>
      <c r="G156" s="6"/>
      <c r="H156" s="13" t="s">
        <v>17</v>
      </c>
      <c r="I156" s="13">
        <f t="shared" si="5"/>
        <v>0</v>
      </c>
      <c r="J156" s="14" t="s">
        <v>6</v>
      </c>
      <c r="K156" s="13">
        <v>0</v>
      </c>
    </row>
    <row r="157" spans="2:11" ht="13.9" customHeight="1" x14ac:dyDescent="0.25">
      <c r="B157" s="13">
        <v>17</v>
      </c>
      <c r="C157" s="13" t="s">
        <v>14</v>
      </c>
      <c r="D157" s="13" t="s">
        <v>15</v>
      </c>
      <c r="E157" s="14">
        <v>1</v>
      </c>
      <c r="F157" s="13">
        <v>100</v>
      </c>
      <c r="G157" s="6"/>
      <c r="H157" s="13" t="s">
        <v>18</v>
      </c>
      <c r="I157" s="13">
        <f t="shared" si="5"/>
        <v>0</v>
      </c>
      <c r="J157" s="14" t="s">
        <v>6</v>
      </c>
      <c r="K157" s="13">
        <v>0</v>
      </c>
    </row>
    <row r="158" spans="2:11" ht="13.9" customHeight="1" x14ac:dyDescent="0.25">
      <c r="B158" s="13">
        <v>18</v>
      </c>
      <c r="C158" s="13" t="s">
        <v>14</v>
      </c>
      <c r="D158" s="13" t="s">
        <v>4</v>
      </c>
      <c r="E158" s="14">
        <v>0</v>
      </c>
      <c r="F158" s="13">
        <v>349</v>
      </c>
      <c r="G158" s="6"/>
      <c r="H158" s="6"/>
      <c r="I158" s="6"/>
      <c r="J158" s="6"/>
      <c r="K158" s="6"/>
    </row>
    <row r="159" spans="2:11" ht="13.9" customHeight="1" x14ac:dyDescent="0.25">
      <c r="B159" s="13">
        <v>19</v>
      </c>
      <c r="C159" s="13" t="s">
        <v>4</v>
      </c>
      <c r="D159" s="13" t="s">
        <v>0</v>
      </c>
      <c r="E159" s="14">
        <v>0</v>
      </c>
      <c r="F159" s="13">
        <v>241</v>
      </c>
      <c r="G159" s="6"/>
      <c r="H159" s="6"/>
      <c r="I159" s="6"/>
      <c r="J159" s="6"/>
      <c r="K159" s="6"/>
    </row>
    <row r="160" spans="2:11" ht="13.9" customHeight="1" x14ac:dyDescent="0.25">
      <c r="B160" s="13">
        <v>20</v>
      </c>
      <c r="C160" s="13" t="s">
        <v>0</v>
      </c>
      <c r="D160" s="13" t="s">
        <v>16</v>
      </c>
      <c r="E160" s="14">
        <v>0</v>
      </c>
      <c r="F160" s="13">
        <v>278</v>
      </c>
      <c r="G160" s="6"/>
      <c r="H160" s="6"/>
      <c r="I160" s="6"/>
      <c r="J160" s="6"/>
      <c r="K160" s="6"/>
    </row>
    <row r="161" spans="2:20" ht="13.9" customHeight="1" x14ac:dyDescent="0.25">
      <c r="B161" s="13">
        <v>21</v>
      </c>
      <c r="C161" s="13" t="s">
        <v>16</v>
      </c>
      <c r="D161" s="13" t="s">
        <v>17</v>
      </c>
      <c r="E161" s="14">
        <v>0</v>
      </c>
      <c r="F161" s="13">
        <v>256</v>
      </c>
      <c r="G161" s="6"/>
      <c r="H161" s="6"/>
      <c r="I161" s="6"/>
      <c r="J161" s="6"/>
      <c r="K161" s="6"/>
    </row>
    <row r="162" spans="2:20" ht="13.9" customHeight="1" x14ac:dyDescent="0.25">
      <c r="B162" s="13">
        <v>22</v>
      </c>
      <c r="C162" s="13" t="s">
        <v>17</v>
      </c>
      <c r="D162" s="13" t="s">
        <v>18</v>
      </c>
      <c r="E162" s="14">
        <v>0</v>
      </c>
      <c r="F162" s="13">
        <v>125</v>
      </c>
      <c r="G162" s="6"/>
      <c r="H162" s="6"/>
      <c r="I162" s="6"/>
      <c r="J162" s="6"/>
      <c r="K162" s="6"/>
    </row>
    <row r="163" spans="2:20" ht="13.9" customHeight="1" x14ac:dyDescent="0.25">
      <c r="B163" s="13">
        <v>23</v>
      </c>
      <c r="C163" s="13" t="s">
        <v>11</v>
      </c>
      <c r="D163" s="13" t="s">
        <v>12</v>
      </c>
      <c r="E163" s="14">
        <v>0</v>
      </c>
      <c r="F163" s="13">
        <v>171</v>
      </c>
      <c r="G163" s="6"/>
      <c r="H163" s="6"/>
      <c r="I163" s="6"/>
      <c r="J163" s="6"/>
      <c r="K163" s="6"/>
    </row>
    <row r="164" spans="2:20" ht="13.9" customHeight="1" x14ac:dyDescent="0.25">
      <c r="B164" s="6"/>
      <c r="D164" s="28" t="s">
        <v>48</v>
      </c>
      <c r="E164" s="12">
        <f>SUMPRODUCT(F141:F163,E141:E163)</f>
        <v>721</v>
      </c>
      <c r="F164" s="6"/>
      <c r="G164" s="6"/>
      <c r="H164" s="6"/>
      <c r="I164" s="6"/>
      <c r="J164" s="6"/>
      <c r="K164" s="6"/>
    </row>
    <row r="166" spans="2:20" ht="13.9" customHeight="1" x14ac:dyDescent="0.25">
      <c r="B166" s="38" t="s">
        <v>53</v>
      </c>
      <c r="C166" s="38"/>
      <c r="D166" s="38"/>
      <c r="E166" s="38"/>
      <c r="F166" s="38"/>
      <c r="G166" s="38"/>
      <c r="H166" s="38"/>
      <c r="I166" s="38"/>
      <c r="J166" s="38"/>
      <c r="K166" s="38"/>
      <c r="L166" s="38"/>
      <c r="M166" s="38"/>
      <c r="N166" s="38"/>
      <c r="O166" s="38"/>
      <c r="P166" s="38"/>
      <c r="Q166" s="38"/>
      <c r="R166" s="38"/>
      <c r="S166" s="38"/>
      <c r="T166" s="38"/>
    </row>
    <row r="167" spans="2:20" ht="13.9" customHeight="1" x14ac:dyDescent="0.25">
      <c r="B167" s="12" t="s">
        <v>21</v>
      </c>
      <c r="C167" s="12" t="s">
        <v>22</v>
      </c>
      <c r="D167" s="12" t="s">
        <v>23</v>
      </c>
      <c r="E167" s="12" t="s">
        <v>24</v>
      </c>
      <c r="F167" s="12" t="s">
        <v>25</v>
      </c>
      <c r="G167" s="6"/>
      <c r="H167" s="18" t="s">
        <v>45</v>
      </c>
      <c r="I167" s="18" t="s">
        <v>46</v>
      </c>
      <c r="J167" s="18"/>
      <c r="K167" s="18" t="s">
        <v>47</v>
      </c>
    </row>
    <row r="168" spans="2:20" ht="13.9" customHeight="1" x14ac:dyDescent="0.25">
      <c r="B168" s="13">
        <v>1</v>
      </c>
      <c r="C168" s="13" t="s">
        <v>2</v>
      </c>
      <c r="D168" s="13" t="s">
        <v>7</v>
      </c>
      <c r="E168" s="14">
        <v>0</v>
      </c>
      <c r="F168" s="13">
        <v>403</v>
      </c>
      <c r="G168" s="6"/>
      <c r="H168" s="13" t="s">
        <v>2</v>
      </c>
      <c r="I168" s="13">
        <f>SUMIF($C$168:$C$190,H168,$E$168:$E$190)-SUMIF($D$168:$D$190,H168,$E$168:$E$190)</f>
        <v>1</v>
      </c>
      <c r="J168" s="14" t="s">
        <v>6</v>
      </c>
      <c r="K168" s="13">
        <v>1</v>
      </c>
    </row>
    <row r="169" spans="2:20" ht="13.9" customHeight="1" x14ac:dyDescent="0.25">
      <c r="B169" s="13">
        <v>2</v>
      </c>
      <c r="C169" s="13" t="s">
        <v>2</v>
      </c>
      <c r="D169" s="13" t="s">
        <v>8</v>
      </c>
      <c r="E169" s="14">
        <v>0</v>
      </c>
      <c r="F169" s="13">
        <v>193</v>
      </c>
      <c r="G169" s="6"/>
      <c r="H169" s="13" t="s">
        <v>7</v>
      </c>
      <c r="I169" s="13">
        <f t="shared" ref="I169:I184" si="6">SUMIF($C$168:$C$190,H169,$E$168:$E$190)-SUMIF($D$168:$D$190,H169,$E$168:$E$190)</f>
        <v>0</v>
      </c>
      <c r="J169" s="14" t="s">
        <v>6</v>
      </c>
      <c r="K169" s="13">
        <v>0</v>
      </c>
    </row>
    <row r="170" spans="2:20" ht="13.9" customHeight="1" x14ac:dyDescent="0.25">
      <c r="B170" s="13">
        <v>3</v>
      </c>
      <c r="C170" s="13" t="s">
        <v>2</v>
      </c>
      <c r="D170" s="13" t="s">
        <v>9</v>
      </c>
      <c r="E170" s="14">
        <v>0</v>
      </c>
      <c r="F170" s="13">
        <v>395</v>
      </c>
      <c r="G170" s="6"/>
      <c r="H170" s="13" t="s">
        <v>8</v>
      </c>
      <c r="I170" s="13">
        <f t="shared" si="6"/>
        <v>0</v>
      </c>
      <c r="J170" s="14" t="s">
        <v>6</v>
      </c>
      <c r="K170" s="13">
        <v>0</v>
      </c>
    </row>
    <row r="171" spans="2:20" ht="13.9" customHeight="1" x14ac:dyDescent="0.25">
      <c r="B171" s="13">
        <v>4</v>
      </c>
      <c r="C171" s="13" t="s">
        <v>2</v>
      </c>
      <c r="D171" s="13" t="s">
        <v>10</v>
      </c>
      <c r="E171" s="14">
        <v>0</v>
      </c>
      <c r="F171" s="13">
        <v>325</v>
      </c>
      <c r="G171" s="6"/>
      <c r="H171" s="13" t="s">
        <v>9</v>
      </c>
      <c r="I171" s="13">
        <f t="shared" si="6"/>
        <v>0</v>
      </c>
      <c r="J171" s="14" t="s">
        <v>6</v>
      </c>
      <c r="K171" s="13">
        <v>0</v>
      </c>
    </row>
    <row r="172" spans="2:20" ht="13.9" customHeight="1" x14ac:dyDescent="0.25">
      <c r="B172" s="13">
        <v>5</v>
      </c>
      <c r="C172" s="13" t="s">
        <v>2</v>
      </c>
      <c r="D172" s="13" t="s">
        <v>1</v>
      </c>
      <c r="E172" s="14">
        <v>1</v>
      </c>
      <c r="F172" s="13">
        <v>251</v>
      </c>
      <c r="G172" s="6"/>
      <c r="H172" s="13" t="s">
        <v>10</v>
      </c>
      <c r="I172" s="13">
        <f t="shared" si="6"/>
        <v>0</v>
      </c>
      <c r="J172" s="14" t="s">
        <v>6</v>
      </c>
      <c r="K172" s="13">
        <v>0</v>
      </c>
    </row>
    <row r="173" spans="2:20" ht="13.9" customHeight="1" x14ac:dyDescent="0.25">
      <c r="B173" s="13">
        <v>6</v>
      </c>
      <c r="C173" s="13" t="s">
        <v>2</v>
      </c>
      <c r="D173" s="13" t="s">
        <v>3</v>
      </c>
      <c r="E173" s="14">
        <v>0</v>
      </c>
      <c r="F173" s="13">
        <v>335</v>
      </c>
      <c r="G173" s="6"/>
      <c r="H173" s="13" t="s">
        <v>1</v>
      </c>
      <c r="I173" s="13">
        <f t="shared" si="6"/>
        <v>0</v>
      </c>
      <c r="J173" s="14" t="s">
        <v>6</v>
      </c>
      <c r="K173" s="13">
        <v>0</v>
      </c>
    </row>
    <row r="174" spans="2:20" ht="13.9" customHeight="1" x14ac:dyDescent="0.25">
      <c r="B174" s="13">
        <v>7</v>
      </c>
      <c r="C174" s="13" t="s">
        <v>8</v>
      </c>
      <c r="D174" s="13" t="s">
        <v>11</v>
      </c>
      <c r="E174" s="14">
        <v>0</v>
      </c>
      <c r="F174" s="13">
        <v>356</v>
      </c>
      <c r="G174" s="6"/>
      <c r="H174" s="13" t="s">
        <v>3</v>
      </c>
      <c r="I174" s="13">
        <f t="shared" si="6"/>
        <v>0</v>
      </c>
      <c r="J174" s="14" t="s">
        <v>6</v>
      </c>
      <c r="K174" s="13">
        <v>0</v>
      </c>
    </row>
    <row r="175" spans="2:20" ht="13.9" customHeight="1" x14ac:dyDescent="0.25">
      <c r="B175" s="13">
        <v>8</v>
      </c>
      <c r="C175" s="13" t="s">
        <v>8</v>
      </c>
      <c r="D175" s="13" t="s">
        <v>12</v>
      </c>
      <c r="E175" s="14">
        <v>0</v>
      </c>
      <c r="F175" s="13">
        <v>455</v>
      </c>
      <c r="G175" s="6"/>
      <c r="H175" s="13" t="s">
        <v>11</v>
      </c>
      <c r="I175" s="13">
        <f t="shared" si="6"/>
        <v>0</v>
      </c>
      <c r="J175" s="14" t="s">
        <v>6</v>
      </c>
      <c r="K175" s="13">
        <v>0</v>
      </c>
    </row>
    <row r="176" spans="2:20" ht="13.9" customHeight="1" x14ac:dyDescent="0.25">
      <c r="B176" s="13">
        <v>9</v>
      </c>
      <c r="C176" s="13" t="s">
        <v>8</v>
      </c>
      <c r="D176" s="13" t="s">
        <v>9</v>
      </c>
      <c r="E176" s="14">
        <v>0</v>
      </c>
      <c r="F176" s="13">
        <v>280</v>
      </c>
      <c r="G176" s="6"/>
      <c r="H176" s="13" t="s">
        <v>12</v>
      </c>
      <c r="I176" s="13">
        <f t="shared" si="6"/>
        <v>0</v>
      </c>
      <c r="J176" s="14" t="s">
        <v>6</v>
      </c>
      <c r="K176" s="13">
        <v>0</v>
      </c>
    </row>
    <row r="177" spans="2:11" ht="13.9" customHeight="1" x14ac:dyDescent="0.25">
      <c r="B177" s="13">
        <v>10</v>
      </c>
      <c r="C177" s="13" t="s">
        <v>10</v>
      </c>
      <c r="D177" s="13" t="s">
        <v>9</v>
      </c>
      <c r="E177" s="14">
        <v>0</v>
      </c>
      <c r="F177" s="13">
        <v>324</v>
      </c>
      <c r="G177" s="6"/>
      <c r="H177" s="13" t="s">
        <v>13</v>
      </c>
      <c r="I177" s="13">
        <f t="shared" si="6"/>
        <v>0</v>
      </c>
      <c r="J177" s="14" t="s">
        <v>6</v>
      </c>
      <c r="K177" s="13">
        <v>0</v>
      </c>
    </row>
    <row r="178" spans="2:11" ht="13.9" customHeight="1" x14ac:dyDescent="0.25">
      <c r="B178" s="13">
        <v>11</v>
      </c>
      <c r="C178" s="13" t="s">
        <v>10</v>
      </c>
      <c r="D178" s="13" t="s">
        <v>14</v>
      </c>
      <c r="E178" s="14">
        <v>0</v>
      </c>
      <c r="F178" s="13">
        <v>296</v>
      </c>
      <c r="G178" s="6"/>
      <c r="H178" s="13" t="s">
        <v>14</v>
      </c>
      <c r="I178" s="13">
        <f t="shared" si="6"/>
        <v>0</v>
      </c>
      <c r="J178" s="14" t="s">
        <v>6</v>
      </c>
      <c r="K178" s="13">
        <v>0</v>
      </c>
    </row>
    <row r="179" spans="2:11" ht="13.9" customHeight="1" x14ac:dyDescent="0.25">
      <c r="B179" s="13">
        <v>12</v>
      </c>
      <c r="C179" s="13" t="s">
        <v>9</v>
      </c>
      <c r="D179" s="13" t="s">
        <v>13</v>
      </c>
      <c r="E179" s="14">
        <v>0</v>
      </c>
      <c r="F179" s="13">
        <v>304</v>
      </c>
      <c r="G179" s="6"/>
      <c r="H179" s="13" t="s">
        <v>15</v>
      </c>
      <c r="I179" s="13">
        <f t="shared" si="6"/>
        <v>0</v>
      </c>
      <c r="J179" s="14" t="s">
        <v>6</v>
      </c>
      <c r="K179" s="13">
        <v>0</v>
      </c>
    </row>
    <row r="180" spans="2:11" ht="13.9" customHeight="1" x14ac:dyDescent="0.25">
      <c r="B180" s="13">
        <v>13</v>
      </c>
      <c r="C180" s="13" t="s">
        <v>1</v>
      </c>
      <c r="D180" s="13" t="s">
        <v>4</v>
      </c>
      <c r="E180" s="14">
        <v>1</v>
      </c>
      <c r="F180" s="13">
        <v>191</v>
      </c>
      <c r="G180" s="6"/>
      <c r="H180" s="13" t="s">
        <v>4</v>
      </c>
      <c r="I180" s="13">
        <f t="shared" si="6"/>
        <v>-1</v>
      </c>
      <c r="J180" s="14" t="s">
        <v>6</v>
      </c>
      <c r="K180" s="13">
        <v>-1</v>
      </c>
    </row>
    <row r="181" spans="2:11" ht="13.9" customHeight="1" x14ac:dyDescent="0.25">
      <c r="B181" s="13">
        <v>14</v>
      </c>
      <c r="C181" s="13" t="s">
        <v>1</v>
      </c>
      <c r="D181" s="13" t="s">
        <v>0</v>
      </c>
      <c r="E181" s="14">
        <v>0</v>
      </c>
      <c r="F181" s="13">
        <v>150</v>
      </c>
      <c r="G181" s="6"/>
      <c r="H181" s="13" t="s">
        <v>0</v>
      </c>
      <c r="I181" s="13">
        <f t="shared" si="6"/>
        <v>0</v>
      </c>
      <c r="J181" s="14" t="s">
        <v>6</v>
      </c>
      <c r="K181" s="13">
        <v>0</v>
      </c>
    </row>
    <row r="182" spans="2:11" ht="13.9" customHeight="1" x14ac:dyDescent="0.25">
      <c r="B182" s="13">
        <v>15</v>
      </c>
      <c r="C182" s="13" t="s">
        <v>3</v>
      </c>
      <c r="D182" s="13" t="s">
        <v>16</v>
      </c>
      <c r="E182" s="14">
        <v>0</v>
      </c>
      <c r="F182" s="13">
        <v>99</v>
      </c>
      <c r="G182" s="6"/>
      <c r="H182" s="13" t="s">
        <v>16</v>
      </c>
      <c r="I182" s="13">
        <f t="shared" si="6"/>
        <v>0</v>
      </c>
      <c r="J182" s="14" t="s">
        <v>6</v>
      </c>
      <c r="K182" s="13">
        <v>0</v>
      </c>
    </row>
    <row r="183" spans="2:11" ht="13.9" customHeight="1" x14ac:dyDescent="0.25">
      <c r="B183" s="13">
        <v>16</v>
      </c>
      <c r="C183" s="13" t="s">
        <v>3</v>
      </c>
      <c r="D183" s="13" t="s">
        <v>17</v>
      </c>
      <c r="E183" s="14">
        <v>0</v>
      </c>
      <c r="F183" s="13">
        <v>242</v>
      </c>
      <c r="G183" s="6"/>
      <c r="H183" s="13" t="s">
        <v>17</v>
      </c>
      <c r="I183" s="13">
        <f t="shared" si="6"/>
        <v>0</v>
      </c>
      <c r="J183" s="14" t="s">
        <v>6</v>
      </c>
      <c r="K183" s="13">
        <v>0</v>
      </c>
    </row>
    <row r="184" spans="2:11" ht="13.9" customHeight="1" x14ac:dyDescent="0.25">
      <c r="B184" s="13">
        <v>17</v>
      </c>
      <c r="C184" s="13" t="s">
        <v>14</v>
      </c>
      <c r="D184" s="13" t="s">
        <v>15</v>
      </c>
      <c r="E184" s="14">
        <v>0</v>
      </c>
      <c r="F184" s="13">
        <v>100</v>
      </c>
      <c r="G184" s="6"/>
      <c r="H184" s="13" t="s">
        <v>18</v>
      </c>
      <c r="I184" s="13">
        <f t="shared" si="6"/>
        <v>0</v>
      </c>
      <c r="J184" s="14" t="s">
        <v>6</v>
      </c>
      <c r="K184" s="13">
        <v>0</v>
      </c>
    </row>
    <row r="185" spans="2:11" ht="13.9" customHeight="1" x14ac:dyDescent="0.25">
      <c r="B185" s="13">
        <v>18</v>
      </c>
      <c r="C185" s="13" t="s">
        <v>14</v>
      </c>
      <c r="D185" s="13" t="s">
        <v>4</v>
      </c>
      <c r="E185" s="14">
        <v>0</v>
      </c>
      <c r="F185" s="13">
        <v>349</v>
      </c>
      <c r="G185" s="6"/>
      <c r="H185" s="6"/>
      <c r="I185" s="6"/>
      <c r="J185" s="6"/>
      <c r="K185" s="6"/>
    </row>
    <row r="186" spans="2:11" ht="13.9" customHeight="1" x14ac:dyDescent="0.25">
      <c r="B186" s="13">
        <v>19</v>
      </c>
      <c r="C186" s="13" t="s">
        <v>4</v>
      </c>
      <c r="D186" s="13" t="s">
        <v>0</v>
      </c>
      <c r="E186" s="14">
        <v>0</v>
      </c>
      <c r="F186" s="13">
        <v>241</v>
      </c>
      <c r="G186" s="6"/>
      <c r="H186" s="6"/>
      <c r="I186" s="6"/>
      <c r="J186" s="6"/>
      <c r="K186" s="6"/>
    </row>
    <row r="187" spans="2:11" ht="13.9" customHeight="1" x14ac:dyDescent="0.25">
      <c r="B187" s="13">
        <v>20</v>
      </c>
      <c r="C187" s="13" t="s">
        <v>0</v>
      </c>
      <c r="D187" s="13" t="s">
        <v>16</v>
      </c>
      <c r="E187" s="14">
        <v>0</v>
      </c>
      <c r="F187" s="13">
        <v>278</v>
      </c>
      <c r="G187" s="6"/>
      <c r="H187" s="6"/>
      <c r="I187" s="6"/>
      <c r="J187" s="6"/>
      <c r="K187" s="6"/>
    </row>
    <row r="188" spans="2:11" ht="13.9" customHeight="1" x14ac:dyDescent="0.25">
      <c r="B188" s="13">
        <v>21</v>
      </c>
      <c r="C188" s="13" t="s">
        <v>16</v>
      </c>
      <c r="D188" s="13" t="s">
        <v>17</v>
      </c>
      <c r="E188" s="14">
        <v>0</v>
      </c>
      <c r="F188" s="13">
        <v>256</v>
      </c>
      <c r="G188" s="6"/>
      <c r="H188" s="6"/>
      <c r="I188" s="6"/>
      <c r="J188" s="6"/>
      <c r="K188" s="6"/>
    </row>
    <row r="189" spans="2:11" ht="13.9" customHeight="1" x14ac:dyDescent="0.25">
      <c r="B189" s="13">
        <v>22</v>
      </c>
      <c r="C189" s="13" t="s">
        <v>17</v>
      </c>
      <c r="D189" s="13" t="s">
        <v>18</v>
      </c>
      <c r="E189" s="14">
        <v>0</v>
      </c>
      <c r="F189" s="13">
        <v>125</v>
      </c>
      <c r="G189" s="6"/>
      <c r="H189" s="6"/>
      <c r="I189" s="6"/>
      <c r="J189" s="6"/>
      <c r="K189" s="6"/>
    </row>
    <row r="190" spans="2:11" ht="13.9" customHeight="1" x14ac:dyDescent="0.25">
      <c r="B190" s="13">
        <v>23</v>
      </c>
      <c r="C190" s="13" t="s">
        <v>11</v>
      </c>
      <c r="D190" s="13" t="s">
        <v>12</v>
      </c>
      <c r="E190" s="14">
        <v>0</v>
      </c>
      <c r="F190" s="13">
        <v>171</v>
      </c>
      <c r="G190" s="6"/>
      <c r="H190" s="6"/>
      <c r="I190" s="6"/>
      <c r="J190" s="6"/>
      <c r="K190" s="6"/>
    </row>
    <row r="191" spans="2:11" ht="13.9" customHeight="1" x14ac:dyDescent="0.25">
      <c r="B191" s="6"/>
      <c r="D191" s="28" t="s">
        <v>48</v>
      </c>
      <c r="E191" s="12">
        <f>SUMPRODUCT(F168:F190,E168:E190)</f>
        <v>442</v>
      </c>
      <c r="F191" s="6"/>
      <c r="G191" s="6"/>
      <c r="H191" s="6"/>
      <c r="I191" s="6"/>
      <c r="J191" s="6"/>
      <c r="K191" s="6"/>
    </row>
    <row r="193" spans="2:20" ht="13.9" customHeight="1" x14ac:dyDescent="0.25">
      <c r="B193" s="38" t="s">
        <v>54</v>
      </c>
      <c r="C193" s="38"/>
      <c r="D193" s="38"/>
      <c r="E193" s="38"/>
      <c r="F193" s="38"/>
      <c r="G193" s="38"/>
      <c r="H193" s="38"/>
      <c r="I193" s="38"/>
      <c r="J193" s="38"/>
      <c r="K193" s="38"/>
      <c r="L193" s="38"/>
      <c r="M193" s="38"/>
      <c r="N193" s="38"/>
      <c r="O193" s="38"/>
      <c r="P193" s="38"/>
      <c r="Q193" s="38"/>
      <c r="R193" s="38"/>
      <c r="S193" s="38"/>
      <c r="T193" s="38"/>
    </row>
    <row r="194" spans="2:20" ht="13.9" customHeight="1" x14ac:dyDescent="0.25">
      <c r="B194" s="12" t="s">
        <v>21</v>
      </c>
      <c r="C194" s="12" t="s">
        <v>22</v>
      </c>
      <c r="D194" s="12" t="s">
        <v>23</v>
      </c>
      <c r="E194" s="12" t="s">
        <v>24</v>
      </c>
      <c r="F194" s="12" t="s">
        <v>25</v>
      </c>
      <c r="G194" s="6"/>
      <c r="H194" s="18" t="s">
        <v>45</v>
      </c>
      <c r="I194" s="18" t="s">
        <v>46</v>
      </c>
      <c r="J194" s="18"/>
      <c r="K194" s="18" t="s">
        <v>47</v>
      </c>
    </row>
    <row r="195" spans="2:20" ht="13.9" customHeight="1" x14ac:dyDescent="0.25">
      <c r="B195" s="13">
        <v>1</v>
      </c>
      <c r="C195" s="13" t="s">
        <v>2</v>
      </c>
      <c r="D195" s="13" t="s">
        <v>7</v>
      </c>
      <c r="E195" s="14">
        <v>0</v>
      </c>
      <c r="F195" s="13">
        <v>403</v>
      </c>
      <c r="G195" s="6"/>
      <c r="H195" s="13" t="s">
        <v>2</v>
      </c>
      <c r="I195" s="13">
        <f>SUMIF($C$195:$C$217,H195,$E$195:$E$217)-SUMIF($D$195:$D$217,H195,$E$195:$E$217)</f>
        <v>1</v>
      </c>
      <c r="J195" s="14" t="s">
        <v>6</v>
      </c>
      <c r="K195" s="13">
        <v>1</v>
      </c>
    </row>
    <row r="196" spans="2:20" ht="13.9" customHeight="1" x14ac:dyDescent="0.25">
      <c r="B196" s="13">
        <v>2</v>
      </c>
      <c r="C196" s="13" t="s">
        <v>2</v>
      </c>
      <c r="D196" s="13" t="s">
        <v>8</v>
      </c>
      <c r="E196" s="14">
        <v>0</v>
      </c>
      <c r="F196" s="13">
        <v>193</v>
      </c>
      <c r="G196" s="6"/>
      <c r="H196" s="13" t="s">
        <v>7</v>
      </c>
      <c r="I196" s="13">
        <f t="shared" ref="I196:I211" si="7">SUMIF($C$195:$C$217,H196,$E$195:$E$217)-SUMIF($D$195:$D$217,H196,$E$195:$E$217)</f>
        <v>0</v>
      </c>
      <c r="J196" s="14" t="s">
        <v>6</v>
      </c>
      <c r="K196" s="13">
        <v>0</v>
      </c>
    </row>
    <row r="197" spans="2:20" ht="13.9" customHeight="1" x14ac:dyDescent="0.25">
      <c r="B197" s="13">
        <v>3</v>
      </c>
      <c r="C197" s="13" t="s">
        <v>2</v>
      </c>
      <c r="D197" s="13" t="s">
        <v>9</v>
      </c>
      <c r="E197" s="14">
        <v>0</v>
      </c>
      <c r="F197" s="13">
        <v>395</v>
      </c>
      <c r="G197" s="6"/>
      <c r="H197" s="13" t="s">
        <v>8</v>
      </c>
      <c r="I197" s="13">
        <f t="shared" si="7"/>
        <v>0</v>
      </c>
      <c r="J197" s="14" t="s">
        <v>6</v>
      </c>
      <c r="K197" s="13">
        <v>0</v>
      </c>
    </row>
    <row r="198" spans="2:20" ht="13.9" customHeight="1" x14ac:dyDescent="0.25">
      <c r="B198" s="13">
        <v>4</v>
      </c>
      <c r="C198" s="13" t="s">
        <v>2</v>
      </c>
      <c r="D198" s="13" t="s">
        <v>10</v>
      </c>
      <c r="E198" s="14">
        <v>0</v>
      </c>
      <c r="F198" s="13">
        <v>325</v>
      </c>
      <c r="G198" s="6"/>
      <c r="H198" s="13" t="s">
        <v>9</v>
      </c>
      <c r="I198" s="13">
        <f t="shared" si="7"/>
        <v>0</v>
      </c>
      <c r="J198" s="14" t="s">
        <v>6</v>
      </c>
      <c r="K198" s="13">
        <v>0</v>
      </c>
    </row>
    <row r="199" spans="2:20" ht="13.9" customHeight="1" x14ac:dyDescent="0.25">
      <c r="B199" s="13">
        <v>5</v>
      </c>
      <c r="C199" s="13" t="s">
        <v>2</v>
      </c>
      <c r="D199" s="13" t="s">
        <v>1</v>
      </c>
      <c r="E199" s="14">
        <v>1</v>
      </c>
      <c r="F199" s="13">
        <v>251</v>
      </c>
      <c r="G199" s="6"/>
      <c r="H199" s="13" t="s">
        <v>10</v>
      </c>
      <c r="I199" s="13">
        <f t="shared" si="7"/>
        <v>0</v>
      </c>
      <c r="J199" s="14" t="s">
        <v>6</v>
      </c>
      <c r="K199" s="13">
        <v>0</v>
      </c>
    </row>
    <row r="200" spans="2:20" ht="13.9" customHeight="1" x14ac:dyDescent="0.25">
      <c r="B200" s="13">
        <v>6</v>
      </c>
      <c r="C200" s="13" t="s">
        <v>2</v>
      </c>
      <c r="D200" s="13" t="s">
        <v>3</v>
      </c>
      <c r="E200" s="14">
        <v>0</v>
      </c>
      <c r="F200" s="13">
        <v>335</v>
      </c>
      <c r="G200" s="6"/>
      <c r="H200" s="13" t="s">
        <v>1</v>
      </c>
      <c r="I200" s="13">
        <f t="shared" si="7"/>
        <v>0</v>
      </c>
      <c r="J200" s="14" t="s">
        <v>6</v>
      </c>
      <c r="K200" s="13">
        <v>0</v>
      </c>
    </row>
    <row r="201" spans="2:20" ht="13.9" customHeight="1" x14ac:dyDescent="0.25">
      <c r="B201" s="13">
        <v>7</v>
      </c>
      <c r="C201" s="13" t="s">
        <v>8</v>
      </c>
      <c r="D201" s="13" t="s">
        <v>11</v>
      </c>
      <c r="E201" s="14">
        <v>0</v>
      </c>
      <c r="F201" s="13">
        <v>356</v>
      </c>
      <c r="G201" s="6"/>
      <c r="H201" s="13" t="s">
        <v>3</v>
      </c>
      <c r="I201" s="13">
        <f t="shared" si="7"/>
        <v>0</v>
      </c>
      <c r="J201" s="14" t="s">
        <v>6</v>
      </c>
      <c r="K201" s="13">
        <v>0</v>
      </c>
    </row>
    <row r="202" spans="2:20" ht="13.9" customHeight="1" x14ac:dyDescent="0.25">
      <c r="B202" s="13">
        <v>8</v>
      </c>
      <c r="C202" s="13" t="s">
        <v>8</v>
      </c>
      <c r="D202" s="13" t="s">
        <v>12</v>
      </c>
      <c r="E202" s="14">
        <v>0</v>
      </c>
      <c r="F202" s="13">
        <v>455</v>
      </c>
      <c r="G202" s="6"/>
      <c r="H202" s="13" t="s">
        <v>11</v>
      </c>
      <c r="I202" s="13">
        <f t="shared" si="7"/>
        <v>0</v>
      </c>
      <c r="J202" s="14" t="s">
        <v>6</v>
      </c>
      <c r="K202" s="13">
        <v>0</v>
      </c>
    </row>
    <row r="203" spans="2:20" ht="13.9" customHeight="1" x14ac:dyDescent="0.25">
      <c r="B203" s="13">
        <v>9</v>
      </c>
      <c r="C203" s="13" t="s">
        <v>8</v>
      </c>
      <c r="D203" s="13" t="s">
        <v>9</v>
      </c>
      <c r="E203" s="14">
        <v>0</v>
      </c>
      <c r="F203" s="13">
        <v>280</v>
      </c>
      <c r="G203" s="6"/>
      <c r="H203" s="13" t="s">
        <v>12</v>
      </c>
      <c r="I203" s="13">
        <f t="shared" si="7"/>
        <v>0</v>
      </c>
      <c r="J203" s="14" t="s">
        <v>6</v>
      </c>
      <c r="K203" s="13">
        <v>0</v>
      </c>
    </row>
    <row r="204" spans="2:20" ht="13.9" customHeight="1" x14ac:dyDescent="0.25">
      <c r="B204" s="13">
        <v>10</v>
      </c>
      <c r="C204" s="13" t="s">
        <v>10</v>
      </c>
      <c r="D204" s="13" t="s">
        <v>9</v>
      </c>
      <c r="E204" s="14">
        <v>0</v>
      </c>
      <c r="F204" s="13">
        <v>324</v>
      </c>
      <c r="G204" s="6"/>
      <c r="H204" s="13" t="s">
        <v>13</v>
      </c>
      <c r="I204" s="13">
        <f t="shared" si="7"/>
        <v>0</v>
      </c>
      <c r="J204" s="14" t="s">
        <v>6</v>
      </c>
      <c r="K204" s="13">
        <v>0</v>
      </c>
    </row>
    <row r="205" spans="2:20" ht="13.9" customHeight="1" x14ac:dyDescent="0.25">
      <c r="B205" s="13">
        <v>11</v>
      </c>
      <c r="C205" s="13" t="s">
        <v>10</v>
      </c>
      <c r="D205" s="13" t="s">
        <v>14</v>
      </c>
      <c r="E205" s="14">
        <v>0</v>
      </c>
      <c r="F205" s="13">
        <v>296</v>
      </c>
      <c r="G205" s="6"/>
      <c r="H205" s="13" t="s">
        <v>14</v>
      </c>
      <c r="I205" s="13">
        <f t="shared" si="7"/>
        <v>0</v>
      </c>
      <c r="J205" s="14" t="s">
        <v>6</v>
      </c>
      <c r="K205" s="13">
        <v>0</v>
      </c>
    </row>
    <row r="206" spans="2:20" ht="13.9" customHeight="1" x14ac:dyDescent="0.25">
      <c r="B206" s="13">
        <v>12</v>
      </c>
      <c r="C206" s="13" t="s">
        <v>9</v>
      </c>
      <c r="D206" s="13" t="s">
        <v>13</v>
      </c>
      <c r="E206" s="14">
        <v>0</v>
      </c>
      <c r="F206" s="13">
        <v>304</v>
      </c>
      <c r="G206" s="6"/>
      <c r="H206" s="13" t="s">
        <v>15</v>
      </c>
      <c r="I206" s="13">
        <f t="shared" si="7"/>
        <v>0</v>
      </c>
      <c r="J206" s="14" t="s">
        <v>6</v>
      </c>
      <c r="K206" s="13">
        <v>0</v>
      </c>
    </row>
    <row r="207" spans="2:20" ht="13.9" customHeight="1" x14ac:dyDescent="0.25">
      <c r="B207" s="13">
        <v>13</v>
      </c>
      <c r="C207" s="13" t="s">
        <v>1</v>
      </c>
      <c r="D207" s="13" t="s">
        <v>4</v>
      </c>
      <c r="E207" s="14">
        <v>0</v>
      </c>
      <c r="F207" s="13">
        <v>191</v>
      </c>
      <c r="G207" s="6"/>
      <c r="H207" s="13" t="s">
        <v>4</v>
      </c>
      <c r="I207" s="13">
        <f t="shared" si="7"/>
        <v>0</v>
      </c>
      <c r="J207" s="14" t="s">
        <v>6</v>
      </c>
      <c r="K207" s="13">
        <v>0</v>
      </c>
    </row>
    <row r="208" spans="2:20" ht="13.9" customHeight="1" x14ac:dyDescent="0.25">
      <c r="B208" s="13">
        <v>14</v>
      </c>
      <c r="C208" s="13" t="s">
        <v>1</v>
      </c>
      <c r="D208" s="13" t="s">
        <v>0</v>
      </c>
      <c r="E208" s="14">
        <v>1</v>
      </c>
      <c r="F208" s="13">
        <v>150</v>
      </c>
      <c r="G208" s="6"/>
      <c r="H208" s="13" t="s">
        <v>0</v>
      </c>
      <c r="I208" s="13">
        <f t="shared" si="7"/>
        <v>-1</v>
      </c>
      <c r="J208" s="14" t="s">
        <v>6</v>
      </c>
      <c r="K208" s="13">
        <v>-1</v>
      </c>
    </row>
    <row r="209" spans="2:20" ht="13.9" customHeight="1" x14ac:dyDescent="0.25">
      <c r="B209" s="13">
        <v>15</v>
      </c>
      <c r="C209" s="13" t="s">
        <v>3</v>
      </c>
      <c r="D209" s="13" t="s">
        <v>16</v>
      </c>
      <c r="E209" s="14">
        <v>0</v>
      </c>
      <c r="F209" s="13">
        <v>99</v>
      </c>
      <c r="G209" s="6"/>
      <c r="H209" s="13" t="s">
        <v>16</v>
      </c>
      <c r="I209" s="13">
        <f t="shared" si="7"/>
        <v>0</v>
      </c>
      <c r="J209" s="14" t="s">
        <v>6</v>
      </c>
      <c r="K209" s="13">
        <v>0</v>
      </c>
    </row>
    <row r="210" spans="2:20" ht="13.9" customHeight="1" x14ac:dyDescent="0.25">
      <c r="B210" s="13">
        <v>16</v>
      </c>
      <c r="C210" s="13" t="s">
        <v>3</v>
      </c>
      <c r="D210" s="13" t="s">
        <v>17</v>
      </c>
      <c r="E210" s="14">
        <v>0</v>
      </c>
      <c r="F210" s="13">
        <v>242</v>
      </c>
      <c r="G210" s="6"/>
      <c r="H210" s="13" t="s">
        <v>17</v>
      </c>
      <c r="I210" s="13">
        <f t="shared" si="7"/>
        <v>0</v>
      </c>
      <c r="J210" s="14" t="s">
        <v>6</v>
      </c>
      <c r="K210" s="13">
        <v>0</v>
      </c>
    </row>
    <row r="211" spans="2:20" ht="13.9" customHeight="1" x14ac:dyDescent="0.25">
      <c r="B211" s="13">
        <v>17</v>
      </c>
      <c r="C211" s="13" t="s">
        <v>14</v>
      </c>
      <c r="D211" s="13" t="s">
        <v>15</v>
      </c>
      <c r="E211" s="14">
        <v>0</v>
      </c>
      <c r="F211" s="13">
        <v>100</v>
      </c>
      <c r="G211" s="6"/>
      <c r="H211" s="13" t="s">
        <v>18</v>
      </c>
      <c r="I211" s="13">
        <f t="shared" si="7"/>
        <v>0</v>
      </c>
      <c r="J211" s="14" t="s">
        <v>6</v>
      </c>
      <c r="K211" s="13">
        <v>0</v>
      </c>
    </row>
    <row r="212" spans="2:20" ht="13.9" customHeight="1" x14ac:dyDescent="0.25">
      <c r="B212" s="13">
        <v>18</v>
      </c>
      <c r="C212" s="13" t="s">
        <v>14</v>
      </c>
      <c r="D212" s="13" t="s">
        <v>4</v>
      </c>
      <c r="E212" s="14">
        <v>0</v>
      </c>
      <c r="F212" s="13">
        <v>349</v>
      </c>
      <c r="G212" s="6"/>
      <c r="H212" s="6"/>
      <c r="I212" s="6"/>
      <c r="J212" s="6"/>
      <c r="K212" s="6"/>
    </row>
    <row r="213" spans="2:20" ht="13.9" customHeight="1" x14ac:dyDescent="0.25">
      <c r="B213" s="13">
        <v>19</v>
      </c>
      <c r="C213" s="13" t="s">
        <v>4</v>
      </c>
      <c r="D213" s="13" t="s">
        <v>0</v>
      </c>
      <c r="E213" s="14">
        <v>0</v>
      </c>
      <c r="F213" s="13">
        <v>241</v>
      </c>
      <c r="G213" s="6"/>
      <c r="H213" s="6"/>
      <c r="I213" s="6"/>
      <c r="J213" s="6"/>
      <c r="K213" s="6"/>
    </row>
    <row r="214" spans="2:20" ht="13.9" customHeight="1" x14ac:dyDescent="0.25">
      <c r="B214" s="13">
        <v>20</v>
      </c>
      <c r="C214" s="13" t="s">
        <v>0</v>
      </c>
      <c r="D214" s="13" t="s">
        <v>16</v>
      </c>
      <c r="E214" s="14">
        <v>0</v>
      </c>
      <c r="F214" s="13">
        <v>278</v>
      </c>
      <c r="G214" s="6"/>
      <c r="H214" s="6"/>
      <c r="I214" s="6"/>
      <c r="J214" s="6"/>
      <c r="K214" s="6"/>
    </row>
    <row r="215" spans="2:20" ht="13.9" customHeight="1" x14ac:dyDescent="0.25">
      <c r="B215" s="13">
        <v>21</v>
      </c>
      <c r="C215" s="13" t="s">
        <v>16</v>
      </c>
      <c r="D215" s="13" t="s">
        <v>17</v>
      </c>
      <c r="E215" s="14">
        <v>0</v>
      </c>
      <c r="F215" s="13">
        <v>256</v>
      </c>
      <c r="G215" s="6"/>
      <c r="H215" s="6"/>
      <c r="I215" s="6"/>
      <c r="J215" s="6"/>
      <c r="K215" s="6"/>
    </row>
    <row r="216" spans="2:20" ht="13.9" customHeight="1" x14ac:dyDescent="0.25">
      <c r="B216" s="13">
        <v>22</v>
      </c>
      <c r="C216" s="13" t="s">
        <v>17</v>
      </c>
      <c r="D216" s="13" t="s">
        <v>18</v>
      </c>
      <c r="E216" s="14">
        <v>0</v>
      </c>
      <c r="F216" s="13">
        <v>125</v>
      </c>
      <c r="G216" s="6"/>
      <c r="H216" s="6"/>
      <c r="I216" s="6"/>
      <c r="J216" s="6"/>
      <c r="K216" s="6"/>
    </row>
    <row r="217" spans="2:20" ht="13.9" customHeight="1" x14ac:dyDescent="0.25">
      <c r="B217" s="13">
        <v>23</v>
      </c>
      <c r="C217" s="13" t="s">
        <v>11</v>
      </c>
      <c r="D217" s="13" t="s">
        <v>12</v>
      </c>
      <c r="E217" s="14">
        <v>0</v>
      </c>
      <c r="F217" s="13">
        <v>171</v>
      </c>
      <c r="G217" s="6"/>
      <c r="H217" s="6"/>
      <c r="I217" s="6"/>
      <c r="J217" s="6"/>
      <c r="K217" s="6"/>
    </row>
    <row r="218" spans="2:20" ht="13.9" customHeight="1" x14ac:dyDescent="0.25">
      <c r="B218" s="6"/>
      <c r="D218" s="28" t="s">
        <v>48</v>
      </c>
      <c r="E218" s="12">
        <f>SUMPRODUCT(F195:F217,E195:E217)</f>
        <v>401</v>
      </c>
      <c r="F218" s="6"/>
      <c r="G218" s="6"/>
      <c r="H218" s="6"/>
      <c r="I218" s="6"/>
      <c r="J218" s="6"/>
      <c r="K218" s="6"/>
    </row>
    <row r="220" spans="2:20" ht="13.9" customHeight="1" x14ac:dyDescent="0.25">
      <c r="B220" s="38" t="s">
        <v>55</v>
      </c>
      <c r="C220" s="38"/>
      <c r="D220" s="38"/>
      <c r="E220" s="38"/>
      <c r="F220" s="38"/>
      <c r="G220" s="38"/>
      <c r="H220" s="38"/>
      <c r="I220" s="38"/>
      <c r="J220" s="38"/>
      <c r="K220" s="38"/>
      <c r="L220" s="38"/>
      <c r="M220" s="38"/>
      <c r="N220" s="38"/>
      <c r="O220" s="38"/>
      <c r="P220" s="38"/>
      <c r="Q220" s="38"/>
      <c r="R220" s="38"/>
      <c r="S220" s="38"/>
      <c r="T220" s="38"/>
    </row>
    <row r="221" spans="2:20" ht="13.9" customHeight="1" x14ac:dyDescent="0.25">
      <c r="B221" s="12" t="s">
        <v>21</v>
      </c>
      <c r="C221" s="12" t="s">
        <v>22</v>
      </c>
      <c r="D221" s="12" t="s">
        <v>23</v>
      </c>
      <c r="E221" s="12" t="s">
        <v>24</v>
      </c>
      <c r="F221" s="12" t="s">
        <v>25</v>
      </c>
      <c r="G221" s="6"/>
      <c r="H221" s="18" t="s">
        <v>45</v>
      </c>
      <c r="I221" s="18" t="s">
        <v>46</v>
      </c>
      <c r="J221" s="18"/>
      <c r="K221" s="18" t="s">
        <v>47</v>
      </c>
    </row>
    <row r="222" spans="2:20" ht="13.9" customHeight="1" x14ac:dyDescent="0.25">
      <c r="B222" s="13">
        <v>1</v>
      </c>
      <c r="C222" s="13" t="s">
        <v>2</v>
      </c>
      <c r="D222" s="13" t="s">
        <v>7</v>
      </c>
      <c r="E222" s="14">
        <v>0</v>
      </c>
      <c r="F222" s="13">
        <v>403</v>
      </c>
      <c r="G222" s="6"/>
      <c r="H222" s="13" t="s">
        <v>2</v>
      </c>
      <c r="I222" s="13">
        <f>SUMIF($C$222:$C$244,H222,$E$222:$E$244)-SUMIF($D$222:$D$244,H222,$E$222:$E$244)</f>
        <v>1</v>
      </c>
      <c r="J222" s="14" t="s">
        <v>6</v>
      </c>
      <c r="K222" s="13">
        <v>1</v>
      </c>
    </row>
    <row r="223" spans="2:20" ht="13.9" customHeight="1" x14ac:dyDescent="0.25">
      <c r="B223" s="13">
        <v>2</v>
      </c>
      <c r="C223" s="13" t="s">
        <v>2</v>
      </c>
      <c r="D223" s="13" t="s">
        <v>8</v>
      </c>
      <c r="E223" s="14">
        <v>0</v>
      </c>
      <c r="F223" s="13">
        <v>193</v>
      </c>
      <c r="G223" s="6"/>
      <c r="H223" s="13" t="s">
        <v>7</v>
      </c>
      <c r="I223" s="13">
        <f t="shared" ref="I223:I238" si="8">SUMIF($C$222:$C$244,H223,$E$222:$E$244)-SUMIF($D$222:$D$244,H223,$E$222:$E$244)</f>
        <v>0</v>
      </c>
      <c r="J223" s="14" t="s">
        <v>6</v>
      </c>
      <c r="K223" s="13">
        <v>0</v>
      </c>
    </row>
    <row r="224" spans="2:20" ht="13.9" customHeight="1" x14ac:dyDescent="0.25">
      <c r="B224" s="13">
        <v>3</v>
      </c>
      <c r="C224" s="13" t="s">
        <v>2</v>
      </c>
      <c r="D224" s="13" t="s">
        <v>9</v>
      </c>
      <c r="E224" s="14">
        <v>0</v>
      </c>
      <c r="F224" s="13">
        <v>395</v>
      </c>
      <c r="G224" s="6"/>
      <c r="H224" s="13" t="s">
        <v>8</v>
      </c>
      <c r="I224" s="13">
        <f t="shared" si="8"/>
        <v>0</v>
      </c>
      <c r="J224" s="14" t="s">
        <v>6</v>
      </c>
      <c r="K224" s="13">
        <v>0</v>
      </c>
    </row>
    <row r="225" spans="2:11" ht="13.9" customHeight="1" x14ac:dyDescent="0.25">
      <c r="B225" s="13">
        <v>4</v>
      </c>
      <c r="C225" s="13" t="s">
        <v>2</v>
      </c>
      <c r="D225" s="13" t="s">
        <v>10</v>
      </c>
      <c r="E225" s="14">
        <v>0</v>
      </c>
      <c r="F225" s="13">
        <v>325</v>
      </c>
      <c r="G225" s="6"/>
      <c r="H225" s="13" t="s">
        <v>9</v>
      </c>
      <c r="I225" s="13">
        <f t="shared" si="8"/>
        <v>0</v>
      </c>
      <c r="J225" s="14" t="s">
        <v>6</v>
      </c>
      <c r="K225" s="13">
        <v>0</v>
      </c>
    </row>
    <row r="226" spans="2:11" ht="13.9" customHeight="1" x14ac:dyDescent="0.25">
      <c r="B226" s="13">
        <v>5</v>
      </c>
      <c r="C226" s="13" t="s">
        <v>2</v>
      </c>
      <c r="D226" s="13" t="s">
        <v>1</v>
      </c>
      <c r="E226" s="14">
        <v>0</v>
      </c>
      <c r="F226" s="13">
        <v>251</v>
      </c>
      <c r="G226" s="6"/>
      <c r="H226" s="13" t="s">
        <v>10</v>
      </c>
      <c r="I226" s="13">
        <f t="shared" si="8"/>
        <v>0</v>
      </c>
      <c r="J226" s="14" t="s">
        <v>6</v>
      </c>
      <c r="K226" s="13">
        <v>0</v>
      </c>
    </row>
    <row r="227" spans="2:11" ht="13.9" customHeight="1" x14ac:dyDescent="0.25">
      <c r="B227" s="13">
        <v>6</v>
      </c>
      <c r="C227" s="13" t="s">
        <v>2</v>
      </c>
      <c r="D227" s="13" t="s">
        <v>3</v>
      </c>
      <c r="E227" s="14">
        <v>1</v>
      </c>
      <c r="F227" s="13">
        <v>335</v>
      </c>
      <c r="G227" s="6"/>
      <c r="H227" s="13" t="s">
        <v>1</v>
      </c>
      <c r="I227" s="13">
        <f t="shared" si="8"/>
        <v>0</v>
      </c>
      <c r="J227" s="14" t="s">
        <v>6</v>
      </c>
      <c r="K227" s="13">
        <v>0</v>
      </c>
    </row>
    <row r="228" spans="2:11" ht="13.9" customHeight="1" x14ac:dyDescent="0.25">
      <c r="B228" s="13">
        <v>7</v>
      </c>
      <c r="C228" s="13" t="s">
        <v>8</v>
      </c>
      <c r="D228" s="13" t="s">
        <v>11</v>
      </c>
      <c r="E228" s="14">
        <v>0</v>
      </c>
      <c r="F228" s="13">
        <v>356</v>
      </c>
      <c r="G228" s="6"/>
      <c r="H228" s="13" t="s">
        <v>3</v>
      </c>
      <c r="I228" s="13">
        <f t="shared" si="8"/>
        <v>0</v>
      </c>
      <c r="J228" s="14" t="s">
        <v>6</v>
      </c>
      <c r="K228" s="13">
        <v>0</v>
      </c>
    </row>
    <row r="229" spans="2:11" ht="13.9" customHeight="1" x14ac:dyDescent="0.25">
      <c r="B229" s="13">
        <v>8</v>
      </c>
      <c r="C229" s="13" t="s">
        <v>8</v>
      </c>
      <c r="D229" s="13" t="s">
        <v>12</v>
      </c>
      <c r="E229" s="14">
        <v>0</v>
      </c>
      <c r="F229" s="13">
        <v>455</v>
      </c>
      <c r="G229" s="6"/>
      <c r="H229" s="13" t="s">
        <v>11</v>
      </c>
      <c r="I229" s="13">
        <f t="shared" si="8"/>
        <v>0</v>
      </c>
      <c r="J229" s="14" t="s">
        <v>6</v>
      </c>
      <c r="K229" s="13">
        <v>0</v>
      </c>
    </row>
    <row r="230" spans="2:11" ht="13.9" customHeight="1" x14ac:dyDescent="0.25">
      <c r="B230" s="13">
        <v>9</v>
      </c>
      <c r="C230" s="13" t="s">
        <v>8</v>
      </c>
      <c r="D230" s="13" t="s">
        <v>9</v>
      </c>
      <c r="E230" s="14">
        <v>0</v>
      </c>
      <c r="F230" s="13">
        <v>280</v>
      </c>
      <c r="G230" s="6"/>
      <c r="H230" s="13" t="s">
        <v>12</v>
      </c>
      <c r="I230" s="13">
        <f t="shared" si="8"/>
        <v>0</v>
      </c>
      <c r="J230" s="14" t="s">
        <v>6</v>
      </c>
      <c r="K230" s="13">
        <v>0</v>
      </c>
    </row>
    <row r="231" spans="2:11" ht="13.9" customHeight="1" x14ac:dyDescent="0.25">
      <c r="B231" s="13">
        <v>10</v>
      </c>
      <c r="C231" s="13" t="s">
        <v>10</v>
      </c>
      <c r="D231" s="13" t="s">
        <v>9</v>
      </c>
      <c r="E231" s="14">
        <v>0</v>
      </c>
      <c r="F231" s="13">
        <v>324</v>
      </c>
      <c r="G231" s="6"/>
      <c r="H231" s="13" t="s">
        <v>13</v>
      </c>
      <c r="I231" s="13">
        <f t="shared" si="8"/>
        <v>0</v>
      </c>
      <c r="J231" s="14" t="s">
        <v>6</v>
      </c>
      <c r="K231" s="13">
        <v>0</v>
      </c>
    </row>
    <row r="232" spans="2:11" ht="13.9" customHeight="1" x14ac:dyDescent="0.25">
      <c r="B232" s="13">
        <v>11</v>
      </c>
      <c r="C232" s="13" t="s">
        <v>10</v>
      </c>
      <c r="D232" s="13" t="s">
        <v>14</v>
      </c>
      <c r="E232" s="14">
        <v>0</v>
      </c>
      <c r="F232" s="13">
        <v>296</v>
      </c>
      <c r="G232" s="6"/>
      <c r="H232" s="13" t="s">
        <v>14</v>
      </c>
      <c r="I232" s="13">
        <f t="shared" si="8"/>
        <v>0</v>
      </c>
      <c r="J232" s="14" t="s">
        <v>6</v>
      </c>
      <c r="K232" s="13">
        <v>0</v>
      </c>
    </row>
    <row r="233" spans="2:11" ht="13.9" customHeight="1" x14ac:dyDescent="0.25">
      <c r="B233" s="13">
        <v>12</v>
      </c>
      <c r="C233" s="13" t="s">
        <v>9</v>
      </c>
      <c r="D233" s="13" t="s">
        <v>13</v>
      </c>
      <c r="E233" s="14">
        <v>0</v>
      </c>
      <c r="F233" s="13">
        <v>304</v>
      </c>
      <c r="G233" s="6"/>
      <c r="H233" s="13" t="s">
        <v>15</v>
      </c>
      <c r="I233" s="13">
        <f t="shared" si="8"/>
        <v>0</v>
      </c>
      <c r="J233" s="14" t="s">
        <v>6</v>
      </c>
      <c r="K233" s="13">
        <v>0</v>
      </c>
    </row>
    <row r="234" spans="2:11" ht="13.9" customHeight="1" x14ac:dyDescent="0.25">
      <c r="B234" s="13">
        <v>13</v>
      </c>
      <c r="C234" s="13" t="s">
        <v>1</v>
      </c>
      <c r="D234" s="13" t="s">
        <v>4</v>
      </c>
      <c r="E234" s="14">
        <v>0</v>
      </c>
      <c r="F234" s="13">
        <v>191</v>
      </c>
      <c r="G234" s="6"/>
      <c r="H234" s="13" t="s">
        <v>4</v>
      </c>
      <c r="I234" s="13">
        <f t="shared" si="8"/>
        <v>0</v>
      </c>
      <c r="J234" s="14" t="s">
        <v>6</v>
      </c>
      <c r="K234" s="13">
        <v>0</v>
      </c>
    </row>
    <row r="235" spans="2:11" ht="13.9" customHeight="1" x14ac:dyDescent="0.25">
      <c r="B235" s="13">
        <v>14</v>
      </c>
      <c r="C235" s="13" t="s">
        <v>1</v>
      </c>
      <c r="D235" s="13" t="s">
        <v>0</v>
      </c>
      <c r="E235" s="14">
        <v>0</v>
      </c>
      <c r="F235" s="13">
        <v>150</v>
      </c>
      <c r="G235" s="6"/>
      <c r="H235" s="13" t="s">
        <v>0</v>
      </c>
      <c r="I235" s="13">
        <f t="shared" si="8"/>
        <v>0</v>
      </c>
      <c r="J235" s="14" t="s">
        <v>6</v>
      </c>
      <c r="K235" s="13">
        <v>0</v>
      </c>
    </row>
    <row r="236" spans="2:11" ht="13.9" customHeight="1" x14ac:dyDescent="0.25">
      <c r="B236" s="13">
        <v>15</v>
      </c>
      <c r="C236" s="13" t="s">
        <v>3</v>
      </c>
      <c r="D236" s="13" t="s">
        <v>16</v>
      </c>
      <c r="E236" s="14">
        <v>1</v>
      </c>
      <c r="F236" s="13">
        <v>99</v>
      </c>
      <c r="G236" s="6"/>
      <c r="H236" s="13" t="s">
        <v>16</v>
      </c>
      <c r="I236" s="13">
        <f t="shared" si="8"/>
        <v>-1</v>
      </c>
      <c r="J236" s="14" t="s">
        <v>6</v>
      </c>
      <c r="K236" s="13">
        <v>-1</v>
      </c>
    </row>
    <row r="237" spans="2:11" ht="13.9" customHeight="1" x14ac:dyDescent="0.25">
      <c r="B237" s="13">
        <v>16</v>
      </c>
      <c r="C237" s="13" t="s">
        <v>3</v>
      </c>
      <c r="D237" s="13" t="s">
        <v>17</v>
      </c>
      <c r="E237" s="14">
        <v>0</v>
      </c>
      <c r="F237" s="13">
        <v>242</v>
      </c>
      <c r="G237" s="6"/>
      <c r="H237" s="13" t="s">
        <v>17</v>
      </c>
      <c r="I237" s="13">
        <f t="shared" si="8"/>
        <v>0</v>
      </c>
      <c r="J237" s="14" t="s">
        <v>6</v>
      </c>
      <c r="K237" s="13">
        <v>0</v>
      </c>
    </row>
    <row r="238" spans="2:11" ht="13.9" customHeight="1" x14ac:dyDescent="0.25">
      <c r="B238" s="13">
        <v>17</v>
      </c>
      <c r="C238" s="13" t="s">
        <v>14</v>
      </c>
      <c r="D238" s="13" t="s">
        <v>15</v>
      </c>
      <c r="E238" s="14">
        <v>0</v>
      </c>
      <c r="F238" s="13">
        <v>100</v>
      </c>
      <c r="G238" s="6"/>
      <c r="H238" s="13" t="s">
        <v>18</v>
      </c>
      <c r="I238" s="13">
        <f t="shared" si="8"/>
        <v>0</v>
      </c>
      <c r="J238" s="14" t="s">
        <v>6</v>
      </c>
      <c r="K238" s="13">
        <v>0</v>
      </c>
    </row>
    <row r="239" spans="2:11" ht="13.9" customHeight="1" x14ac:dyDescent="0.25">
      <c r="B239" s="13">
        <v>18</v>
      </c>
      <c r="C239" s="13" t="s">
        <v>14</v>
      </c>
      <c r="D239" s="13" t="s">
        <v>4</v>
      </c>
      <c r="E239" s="14">
        <v>0</v>
      </c>
      <c r="F239" s="13">
        <v>349</v>
      </c>
      <c r="G239" s="6"/>
      <c r="H239" s="6"/>
      <c r="I239" s="6"/>
      <c r="J239" s="6"/>
      <c r="K239" s="6"/>
    </row>
    <row r="240" spans="2:11" ht="13.9" customHeight="1" x14ac:dyDescent="0.25">
      <c r="B240" s="13">
        <v>19</v>
      </c>
      <c r="C240" s="13" t="s">
        <v>4</v>
      </c>
      <c r="D240" s="13" t="s">
        <v>0</v>
      </c>
      <c r="E240" s="14">
        <v>0</v>
      </c>
      <c r="F240" s="13">
        <v>241</v>
      </c>
      <c r="G240" s="6"/>
      <c r="H240" s="6"/>
      <c r="I240" s="6"/>
      <c r="J240" s="6"/>
      <c r="K240" s="6"/>
    </row>
    <row r="241" spans="2:20" ht="13.9" customHeight="1" x14ac:dyDescent="0.25">
      <c r="B241" s="13">
        <v>20</v>
      </c>
      <c r="C241" s="13" t="s">
        <v>0</v>
      </c>
      <c r="D241" s="13" t="s">
        <v>16</v>
      </c>
      <c r="E241" s="14">
        <v>0</v>
      </c>
      <c r="F241" s="13">
        <v>278</v>
      </c>
      <c r="G241" s="6"/>
      <c r="H241" s="6"/>
      <c r="I241" s="6"/>
      <c r="J241" s="6"/>
      <c r="K241" s="6"/>
    </row>
    <row r="242" spans="2:20" ht="13.9" customHeight="1" x14ac:dyDescent="0.25">
      <c r="B242" s="13">
        <v>21</v>
      </c>
      <c r="C242" s="13" t="s">
        <v>16</v>
      </c>
      <c r="D242" s="13" t="s">
        <v>17</v>
      </c>
      <c r="E242" s="14">
        <v>0</v>
      </c>
      <c r="F242" s="13">
        <v>256</v>
      </c>
      <c r="G242" s="6"/>
      <c r="H242" s="6"/>
      <c r="I242" s="6"/>
      <c r="J242" s="6"/>
      <c r="K242" s="6"/>
    </row>
    <row r="243" spans="2:20" ht="13.9" customHeight="1" x14ac:dyDescent="0.25">
      <c r="B243" s="13">
        <v>22</v>
      </c>
      <c r="C243" s="13" t="s">
        <v>17</v>
      </c>
      <c r="D243" s="13" t="s">
        <v>18</v>
      </c>
      <c r="E243" s="14">
        <v>0</v>
      </c>
      <c r="F243" s="13">
        <v>125</v>
      </c>
      <c r="G243" s="6"/>
      <c r="H243" s="6"/>
      <c r="I243" s="6"/>
      <c r="J243" s="6"/>
      <c r="K243" s="6"/>
    </row>
    <row r="244" spans="2:20" ht="13.9" customHeight="1" x14ac:dyDescent="0.25">
      <c r="B244" s="13">
        <v>23</v>
      </c>
      <c r="C244" s="13" t="s">
        <v>11</v>
      </c>
      <c r="D244" s="13" t="s">
        <v>12</v>
      </c>
      <c r="E244" s="14">
        <v>0</v>
      </c>
      <c r="F244" s="13">
        <v>171</v>
      </c>
      <c r="G244" s="6"/>
      <c r="H244" s="6"/>
      <c r="I244" s="6"/>
      <c r="J244" s="6"/>
      <c r="K244" s="6"/>
    </row>
    <row r="245" spans="2:20" ht="13.9" customHeight="1" x14ac:dyDescent="0.25">
      <c r="B245" s="6"/>
      <c r="D245" s="28" t="s">
        <v>48</v>
      </c>
      <c r="E245" s="12">
        <f>SUMPRODUCT(F222:F244,E222:E244)</f>
        <v>434</v>
      </c>
      <c r="F245" s="6"/>
      <c r="G245" s="6"/>
      <c r="H245" s="6"/>
      <c r="I245" s="6"/>
      <c r="J245" s="6"/>
      <c r="K245" s="6"/>
    </row>
    <row r="247" spans="2:20" ht="13.9" customHeight="1" x14ac:dyDescent="0.25">
      <c r="B247" s="38" t="s">
        <v>56</v>
      </c>
      <c r="C247" s="38"/>
      <c r="D247" s="38"/>
      <c r="E247" s="38"/>
      <c r="F247" s="38"/>
      <c r="G247" s="38"/>
      <c r="H247" s="38"/>
      <c r="I247" s="38"/>
      <c r="J247" s="38"/>
      <c r="K247" s="38"/>
      <c r="L247" s="38"/>
      <c r="M247" s="38"/>
      <c r="N247" s="38"/>
      <c r="O247" s="38"/>
      <c r="P247" s="38"/>
      <c r="Q247" s="38"/>
      <c r="R247" s="38"/>
      <c r="S247" s="38"/>
      <c r="T247" s="38"/>
    </row>
    <row r="248" spans="2:20" ht="13.9" customHeight="1" x14ac:dyDescent="0.25">
      <c r="B248" s="12" t="s">
        <v>21</v>
      </c>
      <c r="C248" s="12" t="s">
        <v>22</v>
      </c>
      <c r="D248" s="12" t="s">
        <v>23</v>
      </c>
      <c r="E248" s="12" t="s">
        <v>24</v>
      </c>
      <c r="F248" s="12" t="s">
        <v>25</v>
      </c>
      <c r="G248" s="6"/>
      <c r="H248" s="18" t="s">
        <v>45</v>
      </c>
      <c r="I248" s="18" t="s">
        <v>46</v>
      </c>
      <c r="J248" s="18"/>
      <c r="K248" s="18" t="s">
        <v>47</v>
      </c>
    </row>
    <row r="249" spans="2:20" ht="13.9" customHeight="1" x14ac:dyDescent="0.25">
      <c r="B249" s="13">
        <v>1</v>
      </c>
      <c r="C249" s="13" t="s">
        <v>2</v>
      </c>
      <c r="D249" s="13" t="s">
        <v>7</v>
      </c>
      <c r="E249" s="14">
        <v>0</v>
      </c>
      <c r="F249" s="13">
        <v>403</v>
      </c>
      <c r="G249" s="6"/>
      <c r="H249" s="13" t="s">
        <v>2</v>
      </c>
      <c r="I249" s="13">
        <f>SUMIF($C$249:$C$271,H249,$E$249:$E$271)-SUMIF($D$249:$D$271,H249,$E$249:$E$271)</f>
        <v>1</v>
      </c>
      <c r="J249" s="14" t="s">
        <v>6</v>
      </c>
      <c r="K249" s="13">
        <v>1</v>
      </c>
    </row>
    <row r="250" spans="2:20" ht="13.9" customHeight="1" x14ac:dyDescent="0.25">
      <c r="B250" s="13">
        <v>2</v>
      </c>
      <c r="C250" s="13" t="s">
        <v>2</v>
      </c>
      <c r="D250" s="13" t="s">
        <v>8</v>
      </c>
      <c r="E250" s="14">
        <v>0</v>
      </c>
      <c r="F250" s="13">
        <v>193</v>
      </c>
      <c r="G250" s="6"/>
      <c r="H250" s="13" t="s">
        <v>7</v>
      </c>
      <c r="I250" s="13">
        <f t="shared" ref="I250:I265" si="9">SUMIF($C$249:$C$271,H250,$E$249:$E$271)-SUMIF($D$249:$D$271,H250,$E$249:$E$271)</f>
        <v>0</v>
      </c>
      <c r="J250" s="14" t="s">
        <v>6</v>
      </c>
      <c r="K250" s="13">
        <v>0</v>
      </c>
    </row>
    <row r="251" spans="2:20" ht="13.9" customHeight="1" x14ac:dyDescent="0.25">
      <c r="B251" s="13">
        <v>3</v>
      </c>
      <c r="C251" s="13" t="s">
        <v>2</v>
      </c>
      <c r="D251" s="13" t="s">
        <v>9</v>
      </c>
      <c r="E251" s="14">
        <v>0</v>
      </c>
      <c r="F251" s="13">
        <v>395</v>
      </c>
      <c r="G251" s="6"/>
      <c r="H251" s="13" t="s">
        <v>8</v>
      </c>
      <c r="I251" s="13">
        <f t="shared" si="9"/>
        <v>0</v>
      </c>
      <c r="J251" s="14" t="s">
        <v>6</v>
      </c>
      <c r="K251" s="13">
        <v>0</v>
      </c>
    </row>
    <row r="252" spans="2:20" ht="13.9" customHeight="1" x14ac:dyDescent="0.25">
      <c r="B252" s="13">
        <v>4</v>
      </c>
      <c r="C252" s="13" t="s">
        <v>2</v>
      </c>
      <c r="D252" s="13" t="s">
        <v>10</v>
      </c>
      <c r="E252" s="14">
        <v>0</v>
      </c>
      <c r="F252" s="13">
        <v>325</v>
      </c>
      <c r="G252" s="6"/>
      <c r="H252" s="13" t="s">
        <v>9</v>
      </c>
      <c r="I252" s="13">
        <f t="shared" si="9"/>
        <v>0</v>
      </c>
      <c r="J252" s="14" t="s">
        <v>6</v>
      </c>
      <c r="K252" s="13">
        <v>0</v>
      </c>
    </row>
    <row r="253" spans="2:20" ht="13.9" customHeight="1" x14ac:dyDescent="0.25">
      <c r="B253" s="13">
        <v>5</v>
      </c>
      <c r="C253" s="13" t="s">
        <v>2</v>
      </c>
      <c r="D253" s="13" t="s">
        <v>1</v>
      </c>
      <c r="E253" s="14">
        <v>0</v>
      </c>
      <c r="F253" s="13">
        <v>251</v>
      </c>
      <c r="G253" s="6"/>
      <c r="H253" s="13" t="s">
        <v>10</v>
      </c>
      <c r="I253" s="13">
        <f t="shared" si="9"/>
        <v>0</v>
      </c>
      <c r="J253" s="14" t="s">
        <v>6</v>
      </c>
      <c r="K253" s="13">
        <v>0</v>
      </c>
    </row>
    <row r="254" spans="2:20" ht="13.9" customHeight="1" x14ac:dyDescent="0.25">
      <c r="B254" s="13">
        <v>6</v>
      </c>
      <c r="C254" s="13" t="s">
        <v>2</v>
      </c>
      <c r="D254" s="13" t="s">
        <v>3</v>
      </c>
      <c r="E254" s="14">
        <v>1</v>
      </c>
      <c r="F254" s="13">
        <v>335</v>
      </c>
      <c r="G254" s="6"/>
      <c r="H254" s="13" t="s">
        <v>1</v>
      </c>
      <c r="I254" s="13">
        <f t="shared" si="9"/>
        <v>0</v>
      </c>
      <c r="J254" s="14" t="s">
        <v>6</v>
      </c>
      <c r="K254" s="13">
        <v>0</v>
      </c>
    </row>
    <row r="255" spans="2:20" ht="13.9" customHeight="1" x14ac:dyDescent="0.25">
      <c r="B255" s="13">
        <v>7</v>
      </c>
      <c r="C255" s="13" t="s">
        <v>8</v>
      </c>
      <c r="D255" s="13" t="s">
        <v>11</v>
      </c>
      <c r="E255" s="14">
        <v>0</v>
      </c>
      <c r="F255" s="13">
        <v>356</v>
      </c>
      <c r="G255" s="6"/>
      <c r="H255" s="13" t="s">
        <v>3</v>
      </c>
      <c r="I255" s="13">
        <f t="shared" si="9"/>
        <v>0</v>
      </c>
      <c r="J255" s="14" t="s">
        <v>6</v>
      </c>
      <c r="K255" s="13">
        <v>0</v>
      </c>
    </row>
    <row r="256" spans="2:20" ht="13.9" customHeight="1" x14ac:dyDescent="0.25">
      <c r="B256" s="13">
        <v>8</v>
      </c>
      <c r="C256" s="13" t="s">
        <v>8</v>
      </c>
      <c r="D256" s="13" t="s">
        <v>12</v>
      </c>
      <c r="E256" s="14">
        <v>0</v>
      </c>
      <c r="F256" s="13">
        <v>455</v>
      </c>
      <c r="G256" s="6"/>
      <c r="H256" s="13" t="s">
        <v>11</v>
      </c>
      <c r="I256" s="13">
        <f t="shared" si="9"/>
        <v>0</v>
      </c>
      <c r="J256" s="14" t="s">
        <v>6</v>
      </c>
      <c r="K256" s="13">
        <v>0</v>
      </c>
    </row>
    <row r="257" spans="2:11" ht="13.9" customHeight="1" x14ac:dyDescent="0.25">
      <c r="B257" s="13">
        <v>9</v>
      </c>
      <c r="C257" s="13" t="s">
        <v>8</v>
      </c>
      <c r="D257" s="13" t="s">
        <v>9</v>
      </c>
      <c r="E257" s="14">
        <v>0</v>
      </c>
      <c r="F257" s="13">
        <v>280</v>
      </c>
      <c r="G257" s="6"/>
      <c r="H257" s="13" t="s">
        <v>12</v>
      </c>
      <c r="I257" s="13">
        <f t="shared" si="9"/>
        <v>0</v>
      </c>
      <c r="J257" s="14" t="s">
        <v>6</v>
      </c>
      <c r="K257" s="13">
        <v>0</v>
      </c>
    </row>
    <row r="258" spans="2:11" ht="13.9" customHeight="1" x14ac:dyDescent="0.25">
      <c r="B258" s="13">
        <v>10</v>
      </c>
      <c r="C258" s="13" t="s">
        <v>10</v>
      </c>
      <c r="D258" s="13" t="s">
        <v>9</v>
      </c>
      <c r="E258" s="14">
        <v>0</v>
      </c>
      <c r="F258" s="13">
        <v>324</v>
      </c>
      <c r="G258" s="6"/>
      <c r="H258" s="13" t="s">
        <v>13</v>
      </c>
      <c r="I258" s="13">
        <f t="shared" si="9"/>
        <v>0</v>
      </c>
      <c r="J258" s="14" t="s">
        <v>6</v>
      </c>
      <c r="K258" s="13">
        <v>0</v>
      </c>
    </row>
    <row r="259" spans="2:11" ht="13.9" customHeight="1" x14ac:dyDescent="0.25">
      <c r="B259" s="13">
        <v>11</v>
      </c>
      <c r="C259" s="13" t="s">
        <v>10</v>
      </c>
      <c r="D259" s="13" t="s">
        <v>14</v>
      </c>
      <c r="E259" s="14">
        <v>0</v>
      </c>
      <c r="F259" s="13">
        <v>296</v>
      </c>
      <c r="G259" s="6"/>
      <c r="H259" s="13" t="s">
        <v>14</v>
      </c>
      <c r="I259" s="13">
        <f t="shared" si="9"/>
        <v>0</v>
      </c>
      <c r="J259" s="14" t="s">
        <v>6</v>
      </c>
      <c r="K259" s="13">
        <v>0</v>
      </c>
    </row>
    <row r="260" spans="2:11" ht="13.9" customHeight="1" x14ac:dyDescent="0.25">
      <c r="B260" s="13">
        <v>12</v>
      </c>
      <c r="C260" s="13" t="s">
        <v>9</v>
      </c>
      <c r="D260" s="13" t="s">
        <v>13</v>
      </c>
      <c r="E260" s="14">
        <v>0</v>
      </c>
      <c r="F260" s="13">
        <v>304</v>
      </c>
      <c r="G260" s="6"/>
      <c r="H260" s="13" t="s">
        <v>15</v>
      </c>
      <c r="I260" s="13">
        <f t="shared" si="9"/>
        <v>0</v>
      </c>
      <c r="J260" s="14" t="s">
        <v>6</v>
      </c>
      <c r="K260" s="13">
        <v>0</v>
      </c>
    </row>
    <row r="261" spans="2:11" ht="13.9" customHeight="1" x14ac:dyDescent="0.25">
      <c r="B261" s="13">
        <v>13</v>
      </c>
      <c r="C261" s="13" t="s">
        <v>1</v>
      </c>
      <c r="D261" s="13" t="s">
        <v>4</v>
      </c>
      <c r="E261" s="14">
        <v>0</v>
      </c>
      <c r="F261" s="13">
        <v>191</v>
      </c>
      <c r="G261" s="6"/>
      <c r="H261" s="13" t="s">
        <v>4</v>
      </c>
      <c r="I261" s="13">
        <f t="shared" si="9"/>
        <v>0</v>
      </c>
      <c r="J261" s="14" t="s">
        <v>6</v>
      </c>
      <c r="K261" s="13">
        <v>0</v>
      </c>
    </row>
    <row r="262" spans="2:11" ht="13.9" customHeight="1" x14ac:dyDescent="0.25">
      <c r="B262" s="13">
        <v>14</v>
      </c>
      <c r="C262" s="13" t="s">
        <v>1</v>
      </c>
      <c r="D262" s="13" t="s">
        <v>0</v>
      </c>
      <c r="E262" s="14">
        <v>0</v>
      </c>
      <c r="F262" s="13">
        <v>150</v>
      </c>
      <c r="G262" s="6"/>
      <c r="H262" s="13" t="s">
        <v>0</v>
      </c>
      <c r="I262" s="13">
        <f t="shared" si="9"/>
        <v>0</v>
      </c>
      <c r="J262" s="14" t="s">
        <v>6</v>
      </c>
      <c r="K262" s="13">
        <v>0</v>
      </c>
    </row>
    <row r="263" spans="2:11" ht="13.9" customHeight="1" x14ac:dyDescent="0.25">
      <c r="B263" s="13">
        <v>15</v>
      </c>
      <c r="C263" s="13" t="s">
        <v>3</v>
      </c>
      <c r="D263" s="13" t="s">
        <v>16</v>
      </c>
      <c r="E263" s="14">
        <v>0</v>
      </c>
      <c r="F263" s="13">
        <v>99</v>
      </c>
      <c r="G263" s="6"/>
      <c r="H263" s="13" t="s">
        <v>16</v>
      </c>
      <c r="I263" s="13">
        <f t="shared" si="9"/>
        <v>0</v>
      </c>
      <c r="J263" s="14" t="s">
        <v>6</v>
      </c>
      <c r="K263" s="13">
        <v>0</v>
      </c>
    </row>
    <row r="264" spans="2:11" ht="13.9" customHeight="1" x14ac:dyDescent="0.25">
      <c r="B264" s="13">
        <v>16</v>
      </c>
      <c r="C264" s="13" t="s">
        <v>3</v>
      </c>
      <c r="D264" s="13" t="s">
        <v>17</v>
      </c>
      <c r="E264" s="14">
        <v>1</v>
      </c>
      <c r="F264" s="13">
        <v>242</v>
      </c>
      <c r="G264" s="6"/>
      <c r="H264" s="13" t="s">
        <v>17</v>
      </c>
      <c r="I264" s="13">
        <f t="shared" si="9"/>
        <v>-1</v>
      </c>
      <c r="J264" s="14" t="s">
        <v>6</v>
      </c>
      <c r="K264" s="13">
        <v>-1</v>
      </c>
    </row>
    <row r="265" spans="2:11" ht="13.9" customHeight="1" x14ac:dyDescent="0.25">
      <c r="B265" s="13">
        <v>17</v>
      </c>
      <c r="C265" s="13" t="s">
        <v>14</v>
      </c>
      <c r="D265" s="13" t="s">
        <v>15</v>
      </c>
      <c r="E265" s="14">
        <v>0</v>
      </c>
      <c r="F265" s="13">
        <v>100</v>
      </c>
      <c r="G265" s="6"/>
      <c r="H265" s="13" t="s">
        <v>18</v>
      </c>
      <c r="I265" s="13">
        <f t="shared" si="9"/>
        <v>0</v>
      </c>
      <c r="J265" s="14" t="s">
        <v>6</v>
      </c>
      <c r="K265" s="13">
        <v>0</v>
      </c>
    </row>
    <row r="266" spans="2:11" ht="13.9" customHeight="1" x14ac:dyDescent="0.25">
      <c r="B266" s="13">
        <v>18</v>
      </c>
      <c r="C266" s="13" t="s">
        <v>14</v>
      </c>
      <c r="D266" s="13" t="s">
        <v>4</v>
      </c>
      <c r="E266" s="14">
        <v>0</v>
      </c>
      <c r="F266" s="13">
        <v>349</v>
      </c>
      <c r="G266" s="6"/>
      <c r="H266" s="6"/>
      <c r="I266" s="6"/>
      <c r="J266" s="6"/>
      <c r="K266" s="6"/>
    </row>
    <row r="267" spans="2:11" ht="13.9" customHeight="1" x14ac:dyDescent="0.25">
      <c r="B267" s="13">
        <v>19</v>
      </c>
      <c r="C267" s="13" t="s">
        <v>4</v>
      </c>
      <c r="D267" s="13" t="s">
        <v>0</v>
      </c>
      <c r="E267" s="14">
        <v>0</v>
      </c>
      <c r="F267" s="13">
        <v>241</v>
      </c>
      <c r="G267" s="6"/>
      <c r="H267" s="6"/>
      <c r="I267" s="6"/>
      <c r="J267" s="6"/>
      <c r="K267" s="6"/>
    </row>
    <row r="268" spans="2:11" ht="13.9" customHeight="1" x14ac:dyDescent="0.25">
      <c r="B268" s="13">
        <v>20</v>
      </c>
      <c r="C268" s="13" t="s">
        <v>0</v>
      </c>
      <c r="D268" s="13" t="s">
        <v>16</v>
      </c>
      <c r="E268" s="14">
        <v>0</v>
      </c>
      <c r="F268" s="13">
        <v>278</v>
      </c>
      <c r="G268" s="6"/>
      <c r="H268" s="6"/>
      <c r="I268" s="6"/>
      <c r="J268" s="6"/>
      <c r="K268" s="6"/>
    </row>
    <row r="269" spans="2:11" ht="13.9" customHeight="1" x14ac:dyDescent="0.25">
      <c r="B269" s="13">
        <v>21</v>
      </c>
      <c r="C269" s="13" t="s">
        <v>16</v>
      </c>
      <c r="D269" s="13" t="s">
        <v>17</v>
      </c>
      <c r="E269" s="14">
        <v>0</v>
      </c>
      <c r="F269" s="13">
        <v>256</v>
      </c>
      <c r="G269" s="6"/>
      <c r="H269" s="6"/>
      <c r="I269" s="6"/>
      <c r="J269" s="6"/>
      <c r="K269" s="6"/>
    </row>
    <row r="270" spans="2:11" ht="13.9" customHeight="1" x14ac:dyDescent="0.25">
      <c r="B270" s="13">
        <v>22</v>
      </c>
      <c r="C270" s="13" t="s">
        <v>17</v>
      </c>
      <c r="D270" s="13" t="s">
        <v>18</v>
      </c>
      <c r="E270" s="14">
        <v>0</v>
      </c>
      <c r="F270" s="13">
        <v>125</v>
      </c>
      <c r="G270" s="6"/>
      <c r="H270" s="6"/>
      <c r="I270" s="6"/>
      <c r="J270" s="6"/>
      <c r="K270" s="6"/>
    </row>
    <row r="271" spans="2:11" ht="13.9" customHeight="1" x14ac:dyDescent="0.25">
      <c r="B271" s="13">
        <v>23</v>
      </c>
      <c r="C271" s="13" t="s">
        <v>11</v>
      </c>
      <c r="D271" s="13" t="s">
        <v>12</v>
      </c>
      <c r="E271" s="14">
        <v>0</v>
      </c>
      <c r="F271" s="13">
        <v>171</v>
      </c>
      <c r="G271" s="6"/>
      <c r="H271" s="6"/>
      <c r="I271" s="6"/>
      <c r="J271" s="6"/>
      <c r="K271" s="6"/>
    </row>
    <row r="272" spans="2:11" ht="13.9" customHeight="1" x14ac:dyDescent="0.25">
      <c r="B272" s="6"/>
      <c r="D272" s="28" t="s">
        <v>48</v>
      </c>
      <c r="E272" s="12">
        <f>SUMPRODUCT(F249:F271,E249:E271)</f>
        <v>577</v>
      </c>
      <c r="F272" s="6"/>
      <c r="G272" s="6"/>
      <c r="H272" s="6"/>
      <c r="I272" s="6"/>
      <c r="J272" s="6"/>
      <c r="K272" s="6"/>
    </row>
    <row r="274" spans="2:20" ht="13.9" customHeight="1" x14ac:dyDescent="0.25">
      <c r="B274" s="38" t="s">
        <v>57</v>
      </c>
      <c r="C274" s="38"/>
      <c r="D274" s="38"/>
      <c r="E274" s="38"/>
      <c r="F274" s="38"/>
      <c r="G274" s="38"/>
      <c r="H274" s="38"/>
      <c r="I274" s="38"/>
      <c r="J274" s="38"/>
      <c r="K274" s="38"/>
      <c r="L274" s="38"/>
      <c r="M274" s="38"/>
      <c r="N274" s="38"/>
      <c r="O274" s="38"/>
      <c r="P274" s="38"/>
      <c r="Q274" s="38"/>
      <c r="R274" s="38"/>
      <c r="S274" s="38"/>
      <c r="T274" s="38"/>
    </row>
    <row r="275" spans="2:20" ht="13.9" customHeight="1" x14ac:dyDescent="0.25">
      <c r="B275" s="12" t="s">
        <v>21</v>
      </c>
      <c r="C275" s="12" t="s">
        <v>22</v>
      </c>
      <c r="D275" s="12" t="s">
        <v>23</v>
      </c>
      <c r="E275" s="12" t="s">
        <v>24</v>
      </c>
      <c r="F275" s="12" t="s">
        <v>25</v>
      </c>
      <c r="G275" s="6"/>
      <c r="H275" s="18" t="s">
        <v>45</v>
      </c>
      <c r="I275" s="18" t="s">
        <v>46</v>
      </c>
      <c r="J275" s="18"/>
      <c r="K275" s="18" t="s">
        <v>47</v>
      </c>
    </row>
    <row r="276" spans="2:20" ht="13.9" customHeight="1" x14ac:dyDescent="0.25">
      <c r="B276" s="13">
        <v>1</v>
      </c>
      <c r="C276" s="13" t="s">
        <v>2</v>
      </c>
      <c r="D276" s="13" t="s">
        <v>7</v>
      </c>
      <c r="E276" s="14">
        <v>0</v>
      </c>
      <c r="F276" s="13">
        <v>403</v>
      </c>
      <c r="G276" s="6"/>
      <c r="H276" s="13" t="s">
        <v>2</v>
      </c>
      <c r="I276" s="13">
        <f>SUMIF($C$276:$C$298,H276,$E$276:$E$298)-SUMIF($D$276:$D$298,H276,$E$276:$E$298)</f>
        <v>1</v>
      </c>
      <c r="J276" s="14" t="s">
        <v>6</v>
      </c>
      <c r="K276" s="13">
        <v>1</v>
      </c>
    </row>
    <row r="277" spans="2:20" ht="13.9" customHeight="1" x14ac:dyDescent="0.25">
      <c r="B277" s="13">
        <v>2</v>
      </c>
      <c r="C277" s="13" t="s">
        <v>2</v>
      </c>
      <c r="D277" s="13" t="s">
        <v>8</v>
      </c>
      <c r="E277" s="14">
        <v>0</v>
      </c>
      <c r="F277" s="13">
        <v>193</v>
      </c>
      <c r="G277" s="6"/>
      <c r="H277" s="13" t="s">
        <v>7</v>
      </c>
      <c r="I277" s="13">
        <f t="shared" ref="I277:I292" si="10">SUMIF($C$276:$C$298,H277,$E$276:$E$298)-SUMIF($D$276:$D$298,H277,$E$276:$E$298)</f>
        <v>0</v>
      </c>
      <c r="J277" s="14" t="s">
        <v>6</v>
      </c>
      <c r="K277" s="13">
        <v>0</v>
      </c>
    </row>
    <row r="278" spans="2:20" ht="13.9" customHeight="1" x14ac:dyDescent="0.25">
      <c r="B278" s="13">
        <v>3</v>
      </c>
      <c r="C278" s="13" t="s">
        <v>2</v>
      </c>
      <c r="D278" s="13" t="s">
        <v>9</v>
      </c>
      <c r="E278" s="14">
        <v>0</v>
      </c>
      <c r="F278" s="13">
        <v>395</v>
      </c>
      <c r="G278" s="6"/>
      <c r="H278" s="13" t="s">
        <v>8</v>
      </c>
      <c r="I278" s="13">
        <f t="shared" si="10"/>
        <v>0</v>
      </c>
      <c r="J278" s="14" t="s">
        <v>6</v>
      </c>
      <c r="K278" s="13">
        <v>0</v>
      </c>
    </row>
    <row r="279" spans="2:20" ht="13.9" customHeight="1" x14ac:dyDescent="0.25">
      <c r="B279" s="13">
        <v>4</v>
      </c>
      <c r="C279" s="13" t="s">
        <v>2</v>
      </c>
      <c r="D279" s="13" t="s">
        <v>10</v>
      </c>
      <c r="E279" s="14">
        <v>0</v>
      </c>
      <c r="F279" s="13">
        <v>325</v>
      </c>
      <c r="G279" s="6"/>
      <c r="H279" s="13" t="s">
        <v>9</v>
      </c>
      <c r="I279" s="13">
        <f t="shared" si="10"/>
        <v>0</v>
      </c>
      <c r="J279" s="14" t="s">
        <v>6</v>
      </c>
      <c r="K279" s="13">
        <v>0</v>
      </c>
    </row>
    <row r="280" spans="2:20" ht="13.9" customHeight="1" x14ac:dyDescent="0.25">
      <c r="B280" s="13">
        <v>5</v>
      </c>
      <c r="C280" s="13" t="s">
        <v>2</v>
      </c>
      <c r="D280" s="13" t="s">
        <v>1</v>
      </c>
      <c r="E280" s="14">
        <v>0</v>
      </c>
      <c r="F280" s="13">
        <v>251</v>
      </c>
      <c r="G280" s="6"/>
      <c r="H280" s="13" t="s">
        <v>10</v>
      </c>
      <c r="I280" s="13">
        <f t="shared" si="10"/>
        <v>0</v>
      </c>
      <c r="J280" s="14" t="s">
        <v>6</v>
      </c>
      <c r="K280" s="13">
        <v>0</v>
      </c>
    </row>
    <row r="281" spans="2:20" ht="13.9" customHeight="1" x14ac:dyDescent="0.25">
      <c r="B281" s="13">
        <v>6</v>
      </c>
      <c r="C281" s="13" t="s">
        <v>2</v>
      </c>
      <c r="D281" s="13" t="s">
        <v>3</v>
      </c>
      <c r="E281" s="14">
        <v>1</v>
      </c>
      <c r="F281" s="13">
        <v>335</v>
      </c>
      <c r="G281" s="6"/>
      <c r="H281" s="13" t="s">
        <v>1</v>
      </c>
      <c r="I281" s="13">
        <f t="shared" si="10"/>
        <v>0</v>
      </c>
      <c r="J281" s="14" t="s">
        <v>6</v>
      </c>
      <c r="K281" s="13">
        <v>0</v>
      </c>
    </row>
    <row r="282" spans="2:20" ht="13.9" customHeight="1" x14ac:dyDescent="0.25">
      <c r="B282" s="13">
        <v>7</v>
      </c>
      <c r="C282" s="13" t="s">
        <v>8</v>
      </c>
      <c r="D282" s="13" t="s">
        <v>11</v>
      </c>
      <c r="E282" s="14">
        <v>0</v>
      </c>
      <c r="F282" s="13">
        <v>356</v>
      </c>
      <c r="G282" s="6"/>
      <c r="H282" s="13" t="s">
        <v>3</v>
      </c>
      <c r="I282" s="13">
        <f t="shared" si="10"/>
        <v>0</v>
      </c>
      <c r="J282" s="14" t="s">
        <v>6</v>
      </c>
      <c r="K282" s="13">
        <v>0</v>
      </c>
    </row>
    <row r="283" spans="2:20" ht="13.9" customHeight="1" x14ac:dyDescent="0.25">
      <c r="B283" s="13">
        <v>8</v>
      </c>
      <c r="C283" s="13" t="s">
        <v>8</v>
      </c>
      <c r="D283" s="13" t="s">
        <v>12</v>
      </c>
      <c r="E283" s="14">
        <v>0</v>
      </c>
      <c r="F283" s="13">
        <v>455</v>
      </c>
      <c r="G283" s="6"/>
      <c r="H283" s="13" t="s">
        <v>11</v>
      </c>
      <c r="I283" s="13">
        <f t="shared" si="10"/>
        <v>0</v>
      </c>
      <c r="J283" s="14" t="s">
        <v>6</v>
      </c>
      <c r="K283" s="13">
        <v>0</v>
      </c>
    </row>
    <row r="284" spans="2:20" ht="13.9" customHeight="1" x14ac:dyDescent="0.25">
      <c r="B284" s="13">
        <v>9</v>
      </c>
      <c r="C284" s="13" t="s">
        <v>8</v>
      </c>
      <c r="D284" s="13" t="s">
        <v>9</v>
      </c>
      <c r="E284" s="14">
        <v>0</v>
      </c>
      <c r="F284" s="13">
        <v>280</v>
      </c>
      <c r="G284" s="6"/>
      <c r="H284" s="13" t="s">
        <v>12</v>
      </c>
      <c r="I284" s="13">
        <f t="shared" si="10"/>
        <v>0</v>
      </c>
      <c r="J284" s="14" t="s">
        <v>6</v>
      </c>
      <c r="K284" s="13">
        <v>0</v>
      </c>
    </row>
    <row r="285" spans="2:20" ht="13.9" customHeight="1" x14ac:dyDescent="0.25">
      <c r="B285" s="13">
        <v>10</v>
      </c>
      <c r="C285" s="13" t="s">
        <v>10</v>
      </c>
      <c r="D285" s="13" t="s">
        <v>9</v>
      </c>
      <c r="E285" s="14">
        <v>0</v>
      </c>
      <c r="F285" s="13">
        <v>324</v>
      </c>
      <c r="G285" s="6"/>
      <c r="H285" s="13" t="s">
        <v>13</v>
      </c>
      <c r="I285" s="13">
        <f t="shared" si="10"/>
        <v>0</v>
      </c>
      <c r="J285" s="14" t="s">
        <v>6</v>
      </c>
      <c r="K285" s="13">
        <v>0</v>
      </c>
    </row>
    <row r="286" spans="2:20" ht="13.9" customHeight="1" x14ac:dyDescent="0.25">
      <c r="B286" s="13">
        <v>11</v>
      </c>
      <c r="C286" s="13" t="s">
        <v>10</v>
      </c>
      <c r="D286" s="13" t="s">
        <v>14</v>
      </c>
      <c r="E286" s="14">
        <v>0</v>
      </c>
      <c r="F286" s="13">
        <v>296</v>
      </c>
      <c r="G286" s="6"/>
      <c r="H286" s="13" t="s">
        <v>14</v>
      </c>
      <c r="I286" s="13">
        <f t="shared" si="10"/>
        <v>0</v>
      </c>
      <c r="J286" s="14" t="s">
        <v>6</v>
      </c>
      <c r="K286" s="13">
        <v>0</v>
      </c>
    </row>
    <row r="287" spans="2:20" ht="13.9" customHeight="1" x14ac:dyDescent="0.25">
      <c r="B287" s="13">
        <v>12</v>
      </c>
      <c r="C287" s="13" t="s">
        <v>9</v>
      </c>
      <c r="D287" s="13" t="s">
        <v>13</v>
      </c>
      <c r="E287" s="14">
        <v>0</v>
      </c>
      <c r="F287" s="13">
        <v>304</v>
      </c>
      <c r="G287" s="6"/>
      <c r="H287" s="13" t="s">
        <v>15</v>
      </c>
      <c r="I287" s="13">
        <f t="shared" si="10"/>
        <v>0</v>
      </c>
      <c r="J287" s="14" t="s">
        <v>6</v>
      </c>
      <c r="K287" s="13">
        <v>0</v>
      </c>
    </row>
    <row r="288" spans="2:20" ht="13.9" customHeight="1" x14ac:dyDescent="0.25">
      <c r="B288" s="13">
        <v>13</v>
      </c>
      <c r="C288" s="13" t="s">
        <v>1</v>
      </c>
      <c r="D288" s="13" t="s">
        <v>4</v>
      </c>
      <c r="E288" s="14">
        <v>0</v>
      </c>
      <c r="F288" s="13">
        <v>191</v>
      </c>
      <c r="G288" s="6"/>
      <c r="H288" s="13" t="s">
        <v>4</v>
      </c>
      <c r="I288" s="13">
        <f t="shared" si="10"/>
        <v>0</v>
      </c>
      <c r="J288" s="14" t="s">
        <v>6</v>
      </c>
      <c r="K288" s="13">
        <v>0</v>
      </c>
    </row>
    <row r="289" spans="2:11" ht="13.9" customHeight="1" x14ac:dyDescent="0.25">
      <c r="B289" s="13">
        <v>14</v>
      </c>
      <c r="C289" s="13" t="s">
        <v>1</v>
      </c>
      <c r="D289" s="13" t="s">
        <v>0</v>
      </c>
      <c r="E289" s="14">
        <v>0</v>
      </c>
      <c r="F289" s="13">
        <v>150</v>
      </c>
      <c r="G289" s="6"/>
      <c r="H289" s="13" t="s">
        <v>0</v>
      </c>
      <c r="I289" s="13">
        <f t="shared" si="10"/>
        <v>0</v>
      </c>
      <c r="J289" s="14" t="s">
        <v>6</v>
      </c>
      <c r="K289" s="13">
        <v>0</v>
      </c>
    </row>
    <row r="290" spans="2:11" ht="13.9" customHeight="1" x14ac:dyDescent="0.25">
      <c r="B290" s="13">
        <v>15</v>
      </c>
      <c r="C290" s="13" t="s">
        <v>3</v>
      </c>
      <c r="D290" s="13" t="s">
        <v>16</v>
      </c>
      <c r="E290" s="14">
        <v>0</v>
      </c>
      <c r="F290" s="13">
        <v>99</v>
      </c>
      <c r="G290" s="6"/>
      <c r="H290" s="13" t="s">
        <v>16</v>
      </c>
      <c r="I290" s="13">
        <f t="shared" si="10"/>
        <v>0</v>
      </c>
      <c r="J290" s="14" t="s">
        <v>6</v>
      </c>
      <c r="K290" s="13">
        <v>0</v>
      </c>
    </row>
    <row r="291" spans="2:11" ht="13.9" customHeight="1" x14ac:dyDescent="0.25">
      <c r="B291" s="13">
        <v>16</v>
      </c>
      <c r="C291" s="13" t="s">
        <v>3</v>
      </c>
      <c r="D291" s="13" t="s">
        <v>17</v>
      </c>
      <c r="E291" s="14">
        <v>1</v>
      </c>
      <c r="F291" s="13">
        <v>242</v>
      </c>
      <c r="G291" s="6"/>
      <c r="H291" s="13" t="s">
        <v>17</v>
      </c>
      <c r="I291" s="13">
        <f t="shared" si="10"/>
        <v>0</v>
      </c>
      <c r="J291" s="14" t="s">
        <v>6</v>
      </c>
      <c r="K291" s="13">
        <v>0</v>
      </c>
    </row>
    <row r="292" spans="2:11" ht="13.9" customHeight="1" x14ac:dyDescent="0.25">
      <c r="B292" s="13">
        <v>17</v>
      </c>
      <c r="C292" s="13" t="s">
        <v>14</v>
      </c>
      <c r="D292" s="13" t="s">
        <v>15</v>
      </c>
      <c r="E292" s="14">
        <v>0</v>
      </c>
      <c r="F292" s="13">
        <v>100</v>
      </c>
      <c r="G292" s="6"/>
      <c r="H292" s="13" t="s">
        <v>18</v>
      </c>
      <c r="I292" s="13">
        <f t="shared" si="10"/>
        <v>-1</v>
      </c>
      <c r="J292" s="14" t="s">
        <v>6</v>
      </c>
      <c r="K292" s="13">
        <v>-1</v>
      </c>
    </row>
    <row r="293" spans="2:11" ht="13.9" customHeight="1" x14ac:dyDescent="0.25">
      <c r="B293" s="13">
        <v>18</v>
      </c>
      <c r="C293" s="13" t="s">
        <v>14</v>
      </c>
      <c r="D293" s="13" t="s">
        <v>4</v>
      </c>
      <c r="E293" s="14">
        <v>0</v>
      </c>
      <c r="F293" s="13">
        <v>349</v>
      </c>
      <c r="G293" s="6"/>
      <c r="H293" s="6"/>
      <c r="I293" s="6"/>
      <c r="J293" s="6"/>
      <c r="K293" s="6"/>
    </row>
    <row r="294" spans="2:11" ht="13.9" customHeight="1" x14ac:dyDescent="0.25">
      <c r="B294" s="13">
        <v>19</v>
      </c>
      <c r="C294" s="13" t="s">
        <v>4</v>
      </c>
      <c r="D294" s="13" t="s">
        <v>0</v>
      </c>
      <c r="E294" s="14">
        <v>0</v>
      </c>
      <c r="F294" s="13">
        <v>241</v>
      </c>
      <c r="G294" s="6"/>
      <c r="H294" s="6"/>
      <c r="I294" s="6"/>
      <c r="J294" s="6"/>
      <c r="K294" s="6"/>
    </row>
    <row r="295" spans="2:11" ht="13.9" customHeight="1" x14ac:dyDescent="0.25">
      <c r="B295" s="13">
        <v>20</v>
      </c>
      <c r="C295" s="13" t="s">
        <v>0</v>
      </c>
      <c r="D295" s="13" t="s">
        <v>16</v>
      </c>
      <c r="E295" s="14">
        <v>0</v>
      </c>
      <c r="F295" s="13">
        <v>278</v>
      </c>
      <c r="G295" s="6"/>
      <c r="H295" s="6"/>
      <c r="I295" s="6"/>
      <c r="J295" s="6"/>
      <c r="K295" s="6"/>
    </row>
    <row r="296" spans="2:11" ht="13.9" customHeight="1" x14ac:dyDescent="0.25">
      <c r="B296" s="13">
        <v>21</v>
      </c>
      <c r="C296" s="13" t="s">
        <v>16</v>
      </c>
      <c r="D296" s="13" t="s">
        <v>17</v>
      </c>
      <c r="E296" s="14">
        <v>0</v>
      </c>
      <c r="F296" s="13">
        <v>256</v>
      </c>
      <c r="G296" s="6"/>
      <c r="H296" s="6"/>
      <c r="I296" s="6"/>
      <c r="J296" s="6"/>
      <c r="K296" s="6"/>
    </row>
    <row r="297" spans="2:11" ht="13.9" customHeight="1" x14ac:dyDescent="0.25">
      <c r="B297" s="13">
        <v>22</v>
      </c>
      <c r="C297" s="13" t="s">
        <v>17</v>
      </c>
      <c r="D297" s="13" t="s">
        <v>18</v>
      </c>
      <c r="E297" s="14">
        <v>1</v>
      </c>
      <c r="F297" s="13">
        <v>125</v>
      </c>
      <c r="G297" s="6"/>
      <c r="H297" s="6"/>
      <c r="I297" s="6"/>
      <c r="J297" s="6"/>
      <c r="K297" s="6"/>
    </row>
    <row r="298" spans="2:11" ht="13.9" customHeight="1" x14ac:dyDescent="0.25">
      <c r="B298" s="13">
        <v>23</v>
      </c>
      <c r="C298" s="13" t="s">
        <v>11</v>
      </c>
      <c r="D298" s="13" t="s">
        <v>12</v>
      </c>
      <c r="E298" s="14">
        <v>0</v>
      </c>
      <c r="F298" s="13">
        <v>171</v>
      </c>
      <c r="G298" s="6"/>
      <c r="H298" s="6"/>
      <c r="I298" s="6"/>
      <c r="J298" s="6"/>
      <c r="K298" s="6"/>
    </row>
    <row r="299" spans="2:11" ht="13.9" customHeight="1" x14ac:dyDescent="0.25">
      <c r="B299" s="6"/>
      <c r="D299" s="28" t="s">
        <v>48</v>
      </c>
      <c r="E299" s="12">
        <f>SUMPRODUCT(F276:F298,E276:E298)</f>
        <v>702</v>
      </c>
      <c r="F299" s="6"/>
      <c r="G299" s="6"/>
      <c r="H299" s="6"/>
      <c r="I299" s="6"/>
      <c r="J299" s="6"/>
      <c r="K299" s="6"/>
    </row>
  </sheetData>
  <mergeCells count="17">
    <mergeCell ref="B31:T31"/>
    <mergeCell ref="H1:K1"/>
    <mergeCell ref="H3:U12"/>
    <mergeCell ref="Q17:T19"/>
    <mergeCell ref="U17:U19"/>
    <mergeCell ref="B17:F17"/>
    <mergeCell ref="J17:N17"/>
    <mergeCell ref="B2:U2"/>
    <mergeCell ref="B220:T220"/>
    <mergeCell ref="B247:T247"/>
    <mergeCell ref="B274:T274"/>
    <mergeCell ref="B58:T58"/>
    <mergeCell ref="B85:T85"/>
    <mergeCell ref="B112:T112"/>
    <mergeCell ref="B139:T139"/>
    <mergeCell ref="B166:T166"/>
    <mergeCell ref="B193:T193"/>
  </mergeCells>
  <conditionalFormatting sqref="E222:E244">
    <cfRule type="cellIs" dxfId="12" priority="3" operator="greaterThan">
      <formula>0</formula>
    </cfRule>
  </conditionalFormatting>
  <conditionalFormatting sqref="E33:E55">
    <cfRule type="cellIs" dxfId="11" priority="10" operator="greaterThan">
      <formula>0</formula>
    </cfRule>
  </conditionalFormatting>
  <conditionalFormatting sqref="E60:E82">
    <cfRule type="cellIs" dxfId="10" priority="9" operator="greaterThan">
      <formula>0</formula>
    </cfRule>
  </conditionalFormatting>
  <conditionalFormatting sqref="E87:E109">
    <cfRule type="cellIs" dxfId="9" priority="8" operator="greaterThan">
      <formula>0</formula>
    </cfRule>
  </conditionalFormatting>
  <conditionalFormatting sqref="E114:E136">
    <cfRule type="cellIs" dxfId="8" priority="7" operator="greaterThan">
      <formula>0</formula>
    </cfRule>
  </conditionalFormatting>
  <conditionalFormatting sqref="E141:E163">
    <cfRule type="cellIs" dxfId="7" priority="6" operator="greaterThan">
      <formula>0</formula>
    </cfRule>
  </conditionalFormatting>
  <conditionalFormatting sqref="E168:E190">
    <cfRule type="cellIs" dxfId="6" priority="5" operator="greaterThan">
      <formula>0</formula>
    </cfRule>
  </conditionalFormatting>
  <conditionalFormatting sqref="E195:E217">
    <cfRule type="cellIs" dxfId="5" priority="4" operator="greaterThan">
      <formula>0</formula>
    </cfRule>
  </conditionalFormatting>
  <conditionalFormatting sqref="E249:E271">
    <cfRule type="cellIs" dxfId="4" priority="2" operator="greaterThan">
      <formula>0</formula>
    </cfRule>
  </conditionalFormatting>
  <conditionalFormatting sqref="E276:E298">
    <cfRule type="cellIs" dxfId="3" priority="1" operator="greaterThan">
      <formula>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theme="5"/>
  </sheetPr>
  <dimension ref="A1:T77"/>
  <sheetViews>
    <sheetView showGridLines="0" topLeftCell="A2" zoomScaleNormal="100" workbookViewId="0">
      <selection activeCell="G14" sqref="G14"/>
    </sheetView>
  </sheetViews>
  <sheetFormatPr baseColWidth="10" defaultColWidth="6.7109375" defaultRowHeight="13.9" customHeight="1" x14ac:dyDescent="0.25"/>
  <cols>
    <col min="1" max="1" width="6.42578125" style="3" bestFit="1" customWidth="1"/>
    <col min="2" max="2" width="8.7109375" style="6" bestFit="1" customWidth="1"/>
    <col min="3" max="3" width="16.85546875" style="20" bestFit="1" customWidth="1"/>
    <col min="4" max="4" width="14.85546875" style="20" bestFit="1" customWidth="1"/>
    <col min="5" max="5" width="9.5703125" style="20" bestFit="1" customWidth="1"/>
    <col min="6" max="6" width="4.7109375" style="20" customWidth="1"/>
    <col min="7" max="7" width="8.7109375" style="20" bestFit="1" customWidth="1"/>
    <col min="8" max="8" width="5.85546875" style="20" bestFit="1" customWidth="1"/>
    <col min="9" max="9" width="3" style="11" bestFit="1" customWidth="1"/>
    <col min="10" max="10" width="10.42578125" style="11" bestFit="1" customWidth="1"/>
    <col min="11" max="11" width="8.5703125" style="6" bestFit="1" customWidth="1"/>
    <col min="12" max="12" width="28.7109375" style="6" bestFit="1" customWidth="1"/>
    <col min="13" max="13" width="9.28515625" style="6" bestFit="1" customWidth="1"/>
    <col min="14" max="14" width="3" style="6" bestFit="1" customWidth="1"/>
    <col min="15" max="15" width="5.28515625" style="6" bestFit="1" customWidth="1"/>
    <col min="16" max="16" width="9.28515625" style="6" bestFit="1" customWidth="1"/>
    <col min="17" max="17" width="8" style="6" bestFit="1" customWidth="1"/>
    <col min="18" max="18" width="3" style="6" bestFit="1" customWidth="1"/>
    <col min="19" max="19" width="5.7109375" style="6" bestFit="1" customWidth="1"/>
    <col min="20" max="20" width="4.7109375" style="6" customWidth="1"/>
    <col min="21" max="21" width="10.85546875" style="6" customWidth="1"/>
    <col min="22" max="16384" width="6.7109375" style="6"/>
  </cols>
  <sheetData>
    <row r="1" spans="1:20" ht="15" x14ac:dyDescent="0.25">
      <c r="B1" s="4"/>
      <c r="C1" s="4"/>
      <c r="D1" s="5"/>
      <c r="E1" s="4"/>
      <c r="F1" s="4"/>
      <c r="G1" s="39"/>
      <c r="H1" s="39"/>
      <c r="I1" s="39"/>
      <c r="J1" s="39"/>
    </row>
    <row r="2" spans="1:20" s="3" customFormat="1" ht="52.9" customHeight="1" x14ac:dyDescent="0.25">
      <c r="A2" s="47" t="s">
        <v>120</v>
      </c>
      <c r="B2" s="47"/>
      <c r="C2" s="47"/>
      <c r="D2" s="47"/>
      <c r="E2" s="47"/>
      <c r="F2" s="47"/>
      <c r="G2" s="47"/>
      <c r="H2" s="47"/>
      <c r="I2" s="47"/>
      <c r="J2" s="47"/>
      <c r="K2" s="47"/>
      <c r="L2" s="47"/>
      <c r="M2" s="47"/>
      <c r="N2" s="47"/>
      <c r="O2" s="47"/>
      <c r="P2" s="47"/>
      <c r="Q2" s="47"/>
      <c r="R2" s="47"/>
      <c r="S2" s="47"/>
      <c r="T2" s="47"/>
    </row>
    <row r="3" spans="1:20" s="3" customFormat="1" ht="15.75" x14ac:dyDescent="0.25">
      <c r="A3" s="29"/>
      <c r="B3" s="29"/>
      <c r="C3" s="29"/>
      <c r="D3" s="29"/>
      <c r="E3" s="29"/>
      <c r="F3" s="29"/>
      <c r="G3" s="29"/>
      <c r="H3" s="29"/>
      <c r="I3" s="29"/>
      <c r="J3" s="29"/>
      <c r="K3" s="29"/>
      <c r="L3" s="29"/>
      <c r="M3" s="29"/>
      <c r="N3" s="29"/>
      <c r="O3" s="29"/>
      <c r="P3" s="29"/>
      <c r="Q3" s="29"/>
      <c r="R3" s="29"/>
      <c r="S3" s="29"/>
      <c r="T3" s="29"/>
    </row>
    <row r="4" spans="1:20" ht="13.9" customHeight="1" x14ac:dyDescent="0.25">
      <c r="A4" s="7"/>
      <c r="B4" s="8"/>
      <c r="C4" s="8"/>
      <c r="D4" s="9"/>
      <c r="E4" s="8"/>
      <c r="F4" s="8"/>
      <c r="G4" s="40" t="s">
        <v>123</v>
      </c>
      <c r="H4" s="40"/>
      <c r="I4" s="40"/>
      <c r="J4" s="40"/>
      <c r="K4" s="40"/>
      <c r="L4" s="40"/>
      <c r="M4" s="40"/>
      <c r="N4" s="40"/>
      <c r="O4" s="40"/>
      <c r="P4" s="40"/>
      <c r="Q4" s="40"/>
      <c r="R4" s="40"/>
      <c r="S4" s="40"/>
      <c r="T4" s="40"/>
    </row>
    <row r="5" spans="1:20" ht="12.75" x14ac:dyDescent="0.25">
      <c r="A5" s="7"/>
      <c r="B5" s="8"/>
      <c r="C5" s="8"/>
      <c r="D5" s="9"/>
      <c r="E5" s="8"/>
      <c r="F5" s="8"/>
      <c r="G5" s="40"/>
      <c r="H5" s="40"/>
      <c r="I5" s="40"/>
      <c r="J5" s="40"/>
      <c r="K5" s="40"/>
      <c r="L5" s="40"/>
      <c r="M5" s="40"/>
      <c r="N5" s="40"/>
      <c r="O5" s="40"/>
      <c r="P5" s="40"/>
      <c r="Q5" s="40"/>
      <c r="R5" s="40"/>
      <c r="S5" s="40"/>
      <c r="T5" s="40"/>
    </row>
    <row r="6" spans="1:20" ht="12.75" x14ac:dyDescent="0.25">
      <c r="A6" s="7"/>
      <c r="B6" s="8"/>
      <c r="C6" s="8"/>
      <c r="D6" s="9"/>
      <c r="E6" s="8"/>
      <c r="F6" s="8"/>
      <c r="G6" s="40"/>
      <c r="H6" s="40"/>
      <c r="I6" s="40"/>
      <c r="J6" s="40"/>
      <c r="K6" s="40"/>
      <c r="L6" s="40"/>
      <c r="M6" s="40"/>
      <c r="N6" s="40"/>
      <c r="O6" s="40"/>
      <c r="P6" s="40"/>
      <c r="Q6" s="40"/>
      <c r="R6" s="40"/>
      <c r="S6" s="40"/>
      <c r="T6" s="40"/>
    </row>
    <row r="7" spans="1:20" ht="12.75" x14ac:dyDescent="0.25">
      <c r="A7" s="7"/>
      <c r="B7" s="8"/>
      <c r="C7" s="8"/>
      <c r="D7" s="9"/>
      <c r="E7" s="8"/>
      <c r="F7" s="8"/>
      <c r="G7" s="40"/>
      <c r="H7" s="40"/>
      <c r="I7" s="40"/>
      <c r="J7" s="40"/>
      <c r="K7" s="40"/>
      <c r="L7" s="40"/>
      <c r="M7" s="40"/>
      <c r="N7" s="40"/>
      <c r="O7" s="40"/>
      <c r="P7" s="40"/>
      <c r="Q7" s="40"/>
      <c r="R7" s="40"/>
      <c r="S7" s="40"/>
      <c r="T7" s="40"/>
    </row>
    <row r="8" spans="1:20" ht="12.75" x14ac:dyDescent="0.25">
      <c r="A8" s="7"/>
      <c r="B8" s="8"/>
      <c r="C8" s="8"/>
      <c r="D8" s="9"/>
      <c r="E8" s="8"/>
      <c r="F8" s="8"/>
      <c r="G8" s="40"/>
      <c r="H8" s="40"/>
      <c r="I8" s="40"/>
      <c r="J8" s="40"/>
      <c r="K8" s="40"/>
      <c r="L8" s="40"/>
      <c r="M8" s="40"/>
      <c r="N8" s="40"/>
      <c r="O8" s="40"/>
      <c r="P8" s="40"/>
      <c r="Q8" s="40"/>
      <c r="R8" s="40"/>
      <c r="S8" s="40"/>
      <c r="T8" s="40"/>
    </row>
    <row r="9" spans="1:20" ht="12.75" x14ac:dyDescent="0.25">
      <c r="A9" s="7"/>
      <c r="B9" s="8"/>
      <c r="C9" s="8"/>
      <c r="D9" s="9"/>
      <c r="E9" s="8"/>
      <c r="F9" s="8"/>
      <c r="G9" s="40"/>
      <c r="H9" s="40"/>
      <c r="I9" s="40"/>
      <c r="J9" s="40"/>
      <c r="K9" s="40"/>
      <c r="L9" s="40"/>
      <c r="M9" s="40"/>
      <c r="N9" s="40"/>
      <c r="O9" s="40"/>
      <c r="P9" s="40"/>
      <c r="Q9" s="40"/>
      <c r="R9" s="40"/>
      <c r="S9" s="40"/>
      <c r="T9" s="40"/>
    </row>
    <row r="10" spans="1:20" ht="12.75" x14ac:dyDescent="0.25">
      <c r="A10" s="7"/>
      <c r="B10" s="8"/>
      <c r="C10" s="8"/>
      <c r="D10" s="9"/>
      <c r="E10" s="8"/>
      <c r="F10" s="8"/>
      <c r="G10" s="40"/>
      <c r="H10" s="40"/>
      <c r="I10" s="40"/>
      <c r="J10" s="40"/>
      <c r="K10" s="40"/>
      <c r="L10" s="40"/>
      <c r="M10" s="40"/>
      <c r="N10" s="40"/>
      <c r="O10" s="40"/>
      <c r="P10" s="40"/>
      <c r="Q10" s="40"/>
      <c r="R10" s="40"/>
      <c r="S10" s="40"/>
      <c r="T10" s="40"/>
    </row>
    <row r="11" spans="1:20" ht="12.75" x14ac:dyDescent="0.25">
      <c r="A11" s="7"/>
      <c r="B11" s="8"/>
      <c r="C11" s="8"/>
      <c r="D11" s="9"/>
      <c r="E11" s="8"/>
      <c r="F11" s="8"/>
      <c r="G11" s="40"/>
      <c r="H11" s="40"/>
      <c r="I11" s="40"/>
      <c r="J11" s="40"/>
      <c r="K11" s="40"/>
      <c r="L11" s="40"/>
      <c r="M11" s="40"/>
      <c r="N11" s="40"/>
      <c r="O11" s="40"/>
      <c r="P11" s="40"/>
      <c r="Q11" s="40"/>
      <c r="R11" s="40"/>
      <c r="S11" s="40"/>
      <c r="T11" s="40"/>
    </row>
    <row r="12" spans="1:20" ht="12.75" x14ac:dyDescent="0.25">
      <c r="A12" s="7"/>
      <c r="B12" s="8"/>
      <c r="C12" s="8"/>
      <c r="D12" s="9"/>
      <c r="E12" s="8"/>
      <c r="F12" s="8"/>
      <c r="G12" s="40"/>
      <c r="H12" s="40"/>
      <c r="I12" s="40"/>
      <c r="J12" s="40"/>
      <c r="K12" s="40"/>
      <c r="L12" s="40"/>
      <c r="M12" s="40"/>
      <c r="N12" s="40"/>
      <c r="O12" s="40"/>
      <c r="P12" s="40"/>
      <c r="Q12" s="40"/>
      <c r="R12" s="40"/>
      <c r="S12" s="40"/>
      <c r="T12" s="40"/>
    </row>
    <row r="13" spans="1:20" ht="12.75" x14ac:dyDescent="0.25">
      <c r="A13" s="7"/>
      <c r="B13" s="8"/>
      <c r="C13" s="8"/>
      <c r="D13" s="9"/>
      <c r="E13" s="8"/>
      <c r="F13" s="8"/>
      <c r="G13" s="40"/>
      <c r="H13" s="40"/>
      <c r="I13" s="40"/>
      <c r="J13" s="40"/>
      <c r="K13" s="40"/>
      <c r="L13" s="40"/>
      <c r="M13" s="40"/>
      <c r="N13" s="40"/>
      <c r="O13" s="40"/>
      <c r="P13" s="40"/>
      <c r="Q13" s="40"/>
      <c r="R13" s="40"/>
      <c r="S13" s="40"/>
      <c r="T13" s="40"/>
    </row>
    <row r="14" spans="1:20" ht="12.75" x14ac:dyDescent="0.25">
      <c r="A14" s="7"/>
      <c r="B14" s="8"/>
      <c r="C14" s="8"/>
      <c r="D14" s="9"/>
      <c r="E14" s="8"/>
      <c r="F14" s="8"/>
      <c r="G14" s="6"/>
      <c r="H14" s="6"/>
      <c r="I14" s="6"/>
      <c r="J14" s="6"/>
      <c r="L14" s="25"/>
      <c r="M14" s="25"/>
      <c r="N14" s="25"/>
      <c r="O14" s="25"/>
      <c r="P14" s="25"/>
      <c r="Q14" s="25"/>
      <c r="R14" s="25"/>
      <c r="S14" s="25"/>
      <c r="T14" s="25"/>
    </row>
    <row r="15" spans="1:20" ht="12.75" x14ac:dyDescent="0.25">
      <c r="A15" s="7"/>
      <c r="B15" s="8"/>
      <c r="C15" s="8"/>
      <c r="D15" s="9"/>
      <c r="E15" s="8"/>
      <c r="F15" s="8"/>
      <c r="G15" s="6"/>
      <c r="H15" s="6"/>
      <c r="I15" s="6"/>
      <c r="J15" s="6"/>
      <c r="L15" s="25"/>
      <c r="M15" s="25"/>
      <c r="N15" s="25"/>
      <c r="O15" s="25"/>
      <c r="P15" s="25"/>
      <c r="Q15" s="25"/>
      <c r="R15" s="25"/>
      <c r="S15" s="25"/>
      <c r="T15" s="25"/>
    </row>
    <row r="16" spans="1:20" ht="12.75" x14ac:dyDescent="0.25">
      <c r="A16" s="7"/>
      <c r="B16" s="8"/>
      <c r="C16" s="8"/>
      <c r="D16" s="9"/>
      <c r="E16" s="8"/>
      <c r="F16" s="8"/>
      <c r="G16" s="6"/>
      <c r="H16" s="6"/>
      <c r="I16" s="6"/>
      <c r="J16" s="6"/>
      <c r="L16" s="24"/>
      <c r="M16" s="24"/>
      <c r="N16" s="24"/>
      <c r="O16" s="24"/>
      <c r="P16" s="24"/>
      <c r="Q16" s="24"/>
      <c r="R16" s="24"/>
      <c r="S16" s="24"/>
      <c r="T16" s="24"/>
    </row>
    <row r="17" spans="1:20" ht="12.75" x14ac:dyDescent="0.25">
      <c r="A17" s="6"/>
      <c r="C17" s="10"/>
      <c r="D17" s="11"/>
      <c r="E17" s="6"/>
      <c r="F17" s="6"/>
      <c r="G17" s="10"/>
      <c r="H17" s="11"/>
      <c r="I17" s="8"/>
      <c r="J17" s="8"/>
    </row>
    <row r="18" spans="1:20" ht="12.75" x14ac:dyDescent="0.25">
      <c r="A18" s="6"/>
      <c r="C18" s="10"/>
      <c r="D18" s="11"/>
      <c r="E18" s="6"/>
      <c r="F18" s="6"/>
      <c r="G18" s="10"/>
      <c r="H18" s="11"/>
      <c r="I18" s="8"/>
      <c r="J18" s="8"/>
    </row>
    <row r="19" spans="1:20" ht="12.75" x14ac:dyDescent="0.25">
      <c r="A19" s="46" t="s">
        <v>69</v>
      </c>
      <c r="B19" s="43"/>
      <c r="C19" s="43"/>
      <c r="D19" s="43"/>
      <c r="E19" s="43"/>
      <c r="F19" s="8"/>
      <c r="G19" s="8"/>
      <c r="H19" s="8"/>
      <c r="I19" s="46" t="s">
        <v>64</v>
      </c>
      <c r="J19" s="43"/>
      <c r="K19" s="43"/>
      <c r="L19" s="43"/>
      <c r="M19" s="43"/>
    </row>
    <row r="20" spans="1:20" ht="15" x14ac:dyDescent="0.25">
      <c r="A20" s="23"/>
      <c r="B20" s="12" t="s">
        <v>22</v>
      </c>
      <c r="C20" s="12" t="s">
        <v>23</v>
      </c>
      <c r="D20" s="12" t="s">
        <v>24</v>
      </c>
      <c r="E20" s="12" t="s">
        <v>25</v>
      </c>
      <c r="F20" s="6"/>
      <c r="G20"/>
      <c r="H20"/>
      <c r="I20" s="23"/>
      <c r="J20" s="12" t="s">
        <v>22</v>
      </c>
      <c r="K20" s="12" t="s">
        <v>23</v>
      </c>
      <c r="L20" s="12" t="s">
        <v>24</v>
      </c>
      <c r="M20" s="12" t="s">
        <v>25</v>
      </c>
      <c r="P20" s="45" t="s">
        <v>121</v>
      </c>
      <c r="Q20" s="45"/>
      <c r="R20" s="45"/>
      <c r="S20" s="45"/>
      <c r="T20" s="42">
        <f>E27+M23</f>
        <v>83</v>
      </c>
    </row>
    <row r="21" spans="1:20" ht="15" x14ac:dyDescent="0.25">
      <c r="A21" s="24"/>
      <c r="B21" s="22">
        <v>1</v>
      </c>
      <c r="C21" s="14">
        <v>2</v>
      </c>
      <c r="D21" s="14" t="s">
        <v>58</v>
      </c>
      <c r="E21" s="13">
        <v>5</v>
      </c>
      <c r="F21" s="6"/>
      <c r="G21"/>
      <c r="H21"/>
      <c r="I21" s="24"/>
      <c r="J21" s="14">
        <v>1</v>
      </c>
      <c r="K21" s="14">
        <v>6</v>
      </c>
      <c r="L21" s="21" t="s">
        <v>66</v>
      </c>
      <c r="M21" s="14">
        <f>D53</f>
        <v>7</v>
      </c>
      <c r="P21" s="45"/>
      <c r="Q21" s="45"/>
      <c r="R21" s="45"/>
      <c r="S21" s="45"/>
      <c r="T21" s="42"/>
    </row>
    <row r="22" spans="1:20" ht="15" x14ac:dyDescent="0.25">
      <c r="A22" s="24"/>
      <c r="B22" s="22">
        <v>1</v>
      </c>
      <c r="C22" s="14">
        <v>3</v>
      </c>
      <c r="D22" s="14" t="s">
        <v>59</v>
      </c>
      <c r="E22" s="13">
        <v>9</v>
      </c>
      <c r="F22" s="6"/>
      <c r="G22"/>
      <c r="H22"/>
      <c r="I22" s="24"/>
      <c r="J22" s="14">
        <v>1</v>
      </c>
      <c r="K22" s="14">
        <v>7</v>
      </c>
      <c r="L22" s="21" t="s">
        <v>68</v>
      </c>
      <c r="M22" s="14">
        <f>D76</f>
        <v>9</v>
      </c>
      <c r="P22" s="45"/>
      <c r="Q22" s="45"/>
      <c r="R22" s="45"/>
      <c r="S22" s="45"/>
      <c r="T22" s="42"/>
    </row>
    <row r="23" spans="1:20" ht="15" x14ac:dyDescent="0.25">
      <c r="A23" s="24"/>
      <c r="B23" s="22">
        <v>1</v>
      </c>
      <c r="C23" s="14">
        <v>4</v>
      </c>
      <c r="D23" s="14" t="s">
        <v>60</v>
      </c>
      <c r="E23" s="13">
        <v>20</v>
      </c>
      <c r="F23" s="6"/>
      <c r="G23"/>
      <c r="H23"/>
      <c r="I23" s="24"/>
      <c r="J23"/>
      <c r="K23"/>
      <c r="L23" s="26" t="s">
        <v>43</v>
      </c>
      <c r="M23" s="27">
        <f>SUM(M21:M22)</f>
        <v>16</v>
      </c>
    </row>
    <row r="24" spans="1:20" ht="15" x14ac:dyDescent="0.25">
      <c r="A24" s="24"/>
      <c r="B24" s="22">
        <v>1</v>
      </c>
      <c r="C24" s="14">
        <v>5</v>
      </c>
      <c r="D24" s="14" t="s">
        <v>61</v>
      </c>
      <c r="E24" s="13">
        <v>4</v>
      </c>
      <c r="F24" s="6"/>
      <c r="G24"/>
      <c r="H24"/>
      <c r="I24" s="24"/>
      <c r="J24"/>
      <c r="K24"/>
      <c r="L24"/>
      <c r="M24"/>
    </row>
    <row r="25" spans="1:20" ht="15" x14ac:dyDescent="0.25">
      <c r="A25" s="24"/>
      <c r="B25" s="22">
        <v>1</v>
      </c>
      <c r="C25" s="14">
        <v>8</v>
      </c>
      <c r="D25" s="14" t="s">
        <v>62</v>
      </c>
      <c r="E25" s="13">
        <v>14</v>
      </c>
      <c r="F25" s="6"/>
      <c r="G25"/>
      <c r="H25"/>
      <c r="I25" s="24"/>
      <c r="J25"/>
      <c r="K25"/>
      <c r="L25"/>
      <c r="M25"/>
    </row>
    <row r="26" spans="1:20" ht="15" x14ac:dyDescent="0.25">
      <c r="A26" s="24"/>
      <c r="B26" s="22">
        <v>1</v>
      </c>
      <c r="C26" s="14">
        <v>9</v>
      </c>
      <c r="D26" s="14" t="s">
        <v>63</v>
      </c>
      <c r="E26" s="13">
        <v>15</v>
      </c>
      <c r="F26" s="6"/>
      <c r="G26"/>
      <c r="H26"/>
      <c r="I26" s="24"/>
      <c r="J26"/>
      <c r="K26"/>
      <c r="L26"/>
      <c r="M26"/>
    </row>
    <row r="27" spans="1:20" ht="15" x14ac:dyDescent="0.25">
      <c r="A27" s="6"/>
      <c r="C27" s="17"/>
      <c r="D27" s="26" t="s">
        <v>38</v>
      </c>
      <c r="E27" s="27">
        <f>SUM(E21:E26)</f>
        <v>67</v>
      </c>
      <c r="F27" s="6"/>
      <c r="G27" s="6"/>
      <c r="H27" s="6"/>
      <c r="I27" s="24"/>
      <c r="J27"/>
      <c r="K27"/>
      <c r="L27"/>
      <c r="M27"/>
    </row>
    <row r="28" spans="1:20" ht="15" x14ac:dyDescent="0.25">
      <c r="A28" s="6"/>
      <c r="C28" s="6"/>
      <c r="D28" s="11"/>
      <c r="E28" s="6"/>
      <c r="F28" s="6"/>
      <c r="G28" s="6"/>
      <c r="H28" s="6"/>
      <c r="I28" s="24"/>
      <c r="J28"/>
      <c r="K28"/>
      <c r="L28"/>
      <c r="M28"/>
    </row>
    <row r="29" spans="1:20" ht="15" hidden="1" x14ac:dyDescent="0.25">
      <c r="A29" s="6"/>
      <c r="C29" s="6"/>
      <c r="D29" s="6"/>
      <c r="E29" s="6"/>
      <c r="F29" s="6"/>
      <c r="G29" s="6"/>
      <c r="H29" s="6"/>
      <c r="I29" s="24"/>
      <c r="J29"/>
      <c r="K29"/>
      <c r="L29"/>
      <c r="M29"/>
    </row>
    <row r="30" spans="1:20" ht="15" hidden="1" x14ac:dyDescent="0.25">
      <c r="A30" s="6"/>
      <c r="C30" s="6"/>
      <c r="D30" s="6"/>
      <c r="E30" s="6"/>
      <c r="F30" s="6"/>
      <c r="G30" s="6"/>
      <c r="H30" s="6"/>
      <c r="I30" s="24"/>
      <c r="J30"/>
      <c r="K30"/>
      <c r="L30"/>
      <c r="M30"/>
    </row>
    <row r="31" spans="1:20" ht="12.75" hidden="1" x14ac:dyDescent="0.25">
      <c r="A31" s="6"/>
      <c r="C31" s="6"/>
      <c r="D31" s="6"/>
      <c r="E31" s="6"/>
      <c r="F31" s="6"/>
      <c r="G31" s="6"/>
      <c r="H31" s="6"/>
      <c r="I31" s="6"/>
      <c r="J31" s="6"/>
    </row>
    <row r="32" spans="1:20" ht="12.75" x14ac:dyDescent="0.25">
      <c r="A32" s="7"/>
      <c r="B32" s="8"/>
      <c r="C32" s="8"/>
      <c r="D32" s="9"/>
      <c r="E32" s="8"/>
      <c r="F32" s="8"/>
      <c r="G32" s="8"/>
      <c r="H32" s="8"/>
      <c r="I32" s="8"/>
      <c r="J32" s="8"/>
    </row>
    <row r="33" spans="1:19" ht="12.75" x14ac:dyDescent="0.25">
      <c r="A33" s="38" t="s">
        <v>65</v>
      </c>
      <c r="B33" s="38"/>
      <c r="C33" s="38"/>
      <c r="D33" s="38"/>
      <c r="E33" s="38"/>
      <c r="F33" s="38"/>
      <c r="G33" s="38"/>
      <c r="H33" s="38"/>
      <c r="I33" s="38"/>
      <c r="J33" s="38"/>
      <c r="K33" s="38"/>
      <c r="L33" s="38"/>
      <c r="M33" s="38"/>
      <c r="N33" s="38"/>
      <c r="O33" s="38"/>
      <c r="P33" s="38"/>
      <c r="Q33" s="38"/>
      <c r="R33" s="38"/>
      <c r="S33" s="38"/>
    </row>
    <row r="34" spans="1:19" ht="13.9" customHeight="1" x14ac:dyDescent="0.25">
      <c r="A34" s="23"/>
      <c r="B34" s="12" t="s">
        <v>22</v>
      </c>
      <c r="C34" s="12" t="s">
        <v>23</v>
      </c>
      <c r="D34" s="12" t="s">
        <v>24</v>
      </c>
      <c r="E34" s="12" t="s">
        <v>25</v>
      </c>
      <c r="F34" s="6"/>
      <c r="G34" s="18" t="s">
        <v>45</v>
      </c>
      <c r="H34" s="18" t="s">
        <v>46</v>
      </c>
      <c r="I34" s="18"/>
      <c r="J34" s="18" t="s">
        <v>47</v>
      </c>
    </row>
    <row r="35" spans="1:19" ht="13.9" customHeight="1" x14ac:dyDescent="0.25">
      <c r="A35" s="24"/>
      <c r="B35" s="14">
        <v>1</v>
      </c>
      <c r="C35" s="14">
        <v>2</v>
      </c>
      <c r="D35" s="14">
        <v>0</v>
      </c>
      <c r="E35" s="13">
        <v>5</v>
      </c>
      <c r="F35" s="6"/>
      <c r="G35" s="13">
        <v>1</v>
      </c>
      <c r="H35" s="13">
        <f t="shared" ref="H35:H43" si="0">SUMIF($B$35:$B$52,G35,$D$35:$D$52)-SUMIF($C$35:$C$52,G35,$D$35:$D$52)</f>
        <v>1</v>
      </c>
      <c r="I35" s="14" t="s">
        <v>6</v>
      </c>
      <c r="J35" s="13">
        <v>1</v>
      </c>
    </row>
    <row r="36" spans="1:19" ht="13.9" customHeight="1" x14ac:dyDescent="0.25">
      <c r="A36" s="24"/>
      <c r="B36" s="14">
        <v>1</v>
      </c>
      <c r="C36" s="14">
        <v>3</v>
      </c>
      <c r="D36" s="14">
        <v>0</v>
      </c>
      <c r="E36" s="13">
        <v>9</v>
      </c>
      <c r="F36" s="6"/>
      <c r="G36" s="13">
        <v>2</v>
      </c>
      <c r="H36" s="13">
        <f t="shared" si="0"/>
        <v>0</v>
      </c>
      <c r="I36" s="14" t="s">
        <v>6</v>
      </c>
      <c r="J36" s="13">
        <v>0</v>
      </c>
    </row>
    <row r="37" spans="1:19" ht="13.9" customHeight="1" x14ac:dyDescent="0.25">
      <c r="A37" s="24"/>
      <c r="B37" s="14">
        <v>1</v>
      </c>
      <c r="C37" s="14">
        <v>4</v>
      </c>
      <c r="D37" s="14">
        <v>0</v>
      </c>
      <c r="E37" s="13">
        <v>20</v>
      </c>
      <c r="F37" s="6"/>
      <c r="G37" s="13">
        <v>3</v>
      </c>
      <c r="H37" s="13">
        <f t="shared" si="0"/>
        <v>0</v>
      </c>
      <c r="I37" s="14" t="s">
        <v>6</v>
      </c>
      <c r="J37" s="13">
        <v>0</v>
      </c>
    </row>
    <row r="38" spans="1:19" ht="13.9" customHeight="1" x14ac:dyDescent="0.25">
      <c r="A38" s="24"/>
      <c r="B38" s="14">
        <v>1</v>
      </c>
      <c r="C38" s="14">
        <v>5</v>
      </c>
      <c r="D38" s="14">
        <v>1</v>
      </c>
      <c r="E38" s="13">
        <v>4</v>
      </c>
      <c r="F38" s="6"/>
      <c r="G38" s="13">
        <v>4</v>
      </c>
      <c r="H38" s="13">
        <f t="shared" si="0"/>
        <v>0</v>
      </c>
      <c r="I38" s="14" t="s">
        <v>6</v>
      </c>
      <c r="J38" s="13">
        <v>0</v>
      </c>
    </row>
    <row r="39" spans="1:19" ht="13.9" customHeight="1" x14ac:dyDescent="0.25">
      <c r="A39" s="24"/>
      <c r="B39" s="14">
        <v>1</v>
      </c>
      <c r="C39" s="14">
        <v>8</v>
      </c>
      <c r="D39" s="14">
        <v>0</v>
      </c>
      <c r="E39" s="13">
        <v>14</v>
      </c>
      <c r="F39" s="6"/>
      <c r="G39" s="13">
        <v>5</v>
      </c>
      <c r="H39" s="13">
        <f t="shared" si="0"/>
        <v>0</v>
      </c>
      <c r="I39" s="14" t="s">
        <v>6</v>
      </c>
      <c r="J39" s="13">
        <v>0</v>
      </c>
    </row>
    <row r="40" spans="1:19" ht="13.9" customHeight="1" x14ac:dyDescent="0.25">
      <c r="A40" s="24"/>
      <c r="B40" s="14">
        <v>1</v>
      </c>
      <c r="C40" s="14">
        <v>9</v>
      </c>
      <c r="D40" s="14">
        <v>0</v>
      </c>
      <c r="E40" s="13">
        <v>15</v>
      </c>
      <c r="F40" s="6"/>
      <c r="G40" s="13">
        <v>6</v>
      </c>
      <c r="H40" s="13">
        <f t="shared" si="0"/>
        <v>-1</v>
      </c>
      <c r="I40" s="14" t="s">
        <v>6</v>
      </c>
      <c r="J40" s="13">
        <v>-1</v>
      </c>
    </row>
    <row r="41" spans="1:19" ht="13.9" customHeight="1" x14ac:dyDescent="0.25">
      <c r="A41" s="24"/>
      <c r="B41" s="14">
        <v>2</v>
      </c>
      <c r="C41" s="14">
        <v>3</v>
      </c>
      <c r="D41" s="14">
        <v>0</v>
      </c>
      <c r="E41" s="13">
        <v>6</v>
      </c>
      <c r="F41" s="6"/>
      <c r="G41" s="13">
        <v>7</v>
      </c>
      <c r="H41" s="13">
        <f t="shared" si="0"/>
        <v>0</v>
      </c>
      <c r="I41" s="14" t="s">
        <v>6</v>
      </c>
      <c r="J41" s="13">
        <v>0</v>
      </c>
    </row>
    <row r="42" spans="1:19" ht="13.9" customHeight="1" x14ac:dyDescent="0.25">
      <c r="A42" s="24"/>
      <c r="B42" s="14">
        <v>3</v>
      </c>
      <c r="C42" s="14">
        <v>4</v>
      </c>
      <c r="D42" s="14">
        <v>0</v>
      </c>
      <c r="E42" s="13">
        <v>15</v>
      </c>
      <c r="F42" s="6"/>
      <c r="G42" s="13">
        <v>8</v>
      </c>
      <c r="H42" s="13">
        <f t="shared" si="0"/>
        <v>0</v>
      </c>
      <c r="I42" s="14" t="s">
        <v>6</v>
      </c>
      <c r="J42" s="13">
        <v>0</v>
      </c>
    </row>
    <row r="43" spans="1:19" ht="13.9" customHeight="1" x14ac:dyDescent="0.25">
      <c r="A43" s="24"/>
      <c r="B43" s="14">
        <v>3</v>
      </c>
      <c r="C43" s="14">
        <v>5</v>
      </c>
      <c r="D43" s="14">
        <v>0</v>
      </c>
      <c r="E43" s="13">
        <v>10</v>
      </c>
      <c r="F43" s="6"/>
      <c r="G43" s="13">
        <v>9</v>
      </c>
      <c r="H43" s="13">
        <f t="shared" si="0"/>
        <v>0</v>
      </c>
      <c r="I43" s="14" t="s">
        <v>6</v>
      </c>
      <c r="J43" s="13">
        <v>0</v>
      </c>
    </row>
    <row r="44" spans="1:19" ht="13.9" customHeight="1" x14ac:dyDescent="0.25">
      <c r="A44" s="24"/>
      <c r="B44" s="14">
        <v>4</v>
      </c>
      <c r="C44" s="14">
        <v>5</v>
      </c>
      <c r="D44" s="14">
        <v>0</v>
      </c>
      <c r="E44" s="13">
        <v>20</v>
      </c>
      <c r="F44" s="6"/>
      <c r="G44"/>
      <c r="H44"/>
      <c r="I44"/>
      <c r="J44"/>
    </row>
    <row r="45" spans="1:19" ht="13.9" customHeight="1" x14ac:dyDescent="0.25">
      <c r="A45" s="24"/>
      <c r="B45" s="14">
        <v>4</v>
      </c>
      <c r="C45" s="14">
        <v>6</v>
      </c>
      <c r="D45" s="14">
        <v>0</v>
      </c>
      <c r="E45" s="13">
        <v>7</v>
      </c>
      <c r="F45" s="6"/>
      <c r="G45"/>
      <c r="H45"/>
      <c r="I45"/>
      <c r="J45"/>
    </row>
    <row r="46" spans="1:19" ht="13.9" customHeight="1" x14ac:dyDescent="0.25">
      <c r="A46" s="24"/>
      <c r="B46" s="14">
        <v>4</v>
      </c>
      <c r="C46" s="14">
        <v>7</v>
      </c>
      <c r="D46" s="14">
        <v>0</v>
      </c>
      <c r="E46" s="13">
        <v>12</v>
      </c>
      <c r="F46" s="6"/>
      <c r="G46"/>
      <c r="H46"/>
      <c r="I46"/>
      <c r="J46"/>
    </row>
    <row r="47" spans="1:19" ht="13.9" customHeight="1" x14ac:dyDescent="0.25">
      <c r="A47" s="24"/>
      <c r="B47" s="14">
        <v>5</v>
      </c>
      <c r="C47" s="14">
        <v>6</v>
      </c>
      <c r="D47" s="14">
        <v>1</v>
      </c>
      <c r="E47" s="13">
        <v>3</v>
      </c>
      <c r="F47" s="6"/>
      <c r="G47"/>
      <c r="H47"/>
      <c r="I47"/>
      <c r="J47"/>
    </row>
    <row r="48" spans="1:19" ht="13.9" customHeight="1" x14ac:dyDescent="0.25">
      <c r="A48" s="24"/>
      <c r="B48" s="14">
        <v>5</v>
      </c>
      <c r="C48" s="14">
        <v>7</v>
      </c>
      <c r="D48" s="14">
        <v>0</v>
      </c>
      <c r="E48" s="13">
        <v>5</v>
      </c>
      <c r="F48" s="6"/>
      <c r="G48"/>
      <c r="H48"/>
      <c r="I48"/>
      <c r="J48"/>
    </row>
    <row r="49" spans="1:19" ht="13.9" customHeight="1" x14ac:dyDescent="0.25">
      <c r="A49" s="24"/>
      <c r="B49" s="14">
        <v>5</v>
      </c>
      <c r="C49" s="14">
        <v>8</v>
      </c>
      <c r="D49" s="14">
        <v>0</v>
      </c>
      <c r="E49" s="13">
        <v>13</v>
      </c>
      <c r="F49" s="6"/>
      <c r="G49"/>
      <c r="H49"/>
      <c r="I49"/>
      <c r="J49"/>
    </row>
    <row r="50" spans="1:19" ht="13.9" customHeight="1" x14ac:dyDescent="0.25">
      <c r="A50" s="24"/>
      <c r="B50" s="14">
        <v>5</v>
      </c>
      <c r="C50" s="14">
        <v>9</v>
      </c>
      <c r="D50" s="14">
        <v>0</v>
      </c>
      <c r="E50" s="13">
        <v>6</v>
      </c>
      <c r="F50" s="6"/>
      <c r="G50"/>
      <c r="H50"/>
      <c r="I50"/>
      <c r="J50"/>
    </row>
    <row r="51" spans="1:19" ht="13.9" customHeight="1" x14ac:dyDescent="0.25">
      <c r="A51" s="24"/>
      <c r="B51" s="14">
        <v>7</v>
      </c>
      <c r="C51" s="14">
        <v>8</v>
      </c>
      <c r="D51" s="14">
        <v>0</v>
      </c>
      <c r="E51" s="13">
        <v>7</v>
      </c>
      <c r="F51" s="6"/>
      <c r="G51"/>
      <c r="H51"/>
      <c r="I51"/>
      <c r="J51"/>
    </row>
    <row r="52" spans="1:19" ht="13.9" customHeight="1" x14ac:dyDescent="0.25">
      <c r="A52" s="24"/>
      <c r="B52" s="14">
        <v>8</v>
      </c>
      <c r="C52" s="14">
        <v>9</v>
      </c>
      <c r="D52" s="14">
        <v>0</v>
      </c>
      <c r="E52" s="13">
        <v>5</v>
      </c>
      <c r="F52" s="6"/>
      <c r="G52" s="6"/>
      <c r="H52" s="6"/>
      <c r="I52" s="6"/>
      <c r="J52" s="6"/>
    </row>
    <row r="53" spans="1:19" ht="13.9" customHeight="1" x14ac:dyDescent="0.25">
      <c r="A53" s="6"/>
      <c r="C53" s="28" t="s">
        <v>48</v>
      </c>
      <c r="D53" s="12">
        <f>SUMPRODUCT(E35:E52,D35:D52)</f>
        <v>7</v>
      </c>
      <c r="E53" s="6"/>
      <c r="F53" s="6"/>
      <c r="G53" s="6"/>
      <c r="H53" s="6"/>
      <c r="I53" s="6"/>
      <c r="J53" s="6"/>
    </row>
    <row r="54" spans="1:19" ht="13.9" customHeight="1" x14ac:dyDescent="0.25">
      <c r="A54" s="6"/>
      <c r="E54" s="6"/>
      <c r="F54" s="6"/>
      <c r="G54" s="6"/>
      <c r="H54" s="6"/>
      <c r="I54" s="6"/>
      <c r="J54" s="6"/>
    </row>
    <row r="56" spans="1:19" ht="13.9" customHeight="1" x14ac:dyDescent="0.25">
      <c r="A56" s="38" t="s">
        <v>67</v>
      </c>
      <c r="B56" s="38"/>
      <c r="C56" s="38"/>
      <c r="D56" s="38"/>
      <c r="E56" s="38"/>
      <c r="F56" s="38"/>
      <c r="G56" s="38"/>
      <c r="H56" s="38"/>
      <c r="I56" s="38"/>
      <c r="J56" s="38"/>
      <c r="K56" s="38"/>
      <c r="L56" s="38"/>
      <c r="M56" s="38"/>
      <c r="N56" s="38"/>
      <c r="O56" s="38"/>
      <c r="P56" s="38"/>
      <c r="Q56" s="38"/>
      <c r="R56" s="38"/>
      <c r="S56" s="38"/>
    </row>
    <row r="57" spans="1:19" ht="13.9" customHeight="1" x14ac:dyDescent="0.25">
      <c r="A57" s="23"/>
      <c r="B57" s="12" t="s">
        <v>22</v>
      </c>
      <c r="C57" s="12" t="s">
        <v>23</v>
      </c>
      <c r="D57" s="12" t="s">
        <v>24</v>
      </c>
      <c r="E57" s="12" t="s">
        <v>25</v>
      </c>
      <c r="F57" s="6"/>
      <c r="G57" s="18" t="s">
        <v>45</v>
      </c>
      <c r="H57" s="18" t="s">
        <v>46</v>
      </c>
      <c r="I57" s="18"/>
      <c r="J57" s="18" t="s">
        <v>47</v>
      </c>
    </row>
    <row r="58" spans="1:19" ht="13.9" customHeight="1" x14ac:dyDescent="0.25">
      <c r="A58" s="24"/>
      <c r="B58" s="14">
        <v>1</v>
      </c>
      <c r="C58" s="14">
        <v>2</v>
      </c>
      <c r="D58" s="14">
        <v>0</v>
      </c>
      <c r="E58" s="13">
        <v>5</v>
      </c>
      <c r="F58" s="6"/>
      <c r="G58" s="13">
        <v>1</v>
      </c>
      <c r="H58" s="13">
        <f>SUMIF($B$58:$B$75,G58,$D$58:$D$75)-SUMIF($C$58:$C$75,G58,$D$58:$D$75)</f>
        <v>1</v>
      </c>
      <c r="I58" s="14" t="s">
        <v>6</v>
      </c>
      <c r="J58" s="13">
        <v>1</v>
      </c>
    </row>
    <row r="59" spans="1:19" ht="13.9" customHeight="1" x14ac:dyDescent="0.25">
      <c r="A59" s="24"/>
      <c r="B59" s="14">
        <v>1</v>
      </c>
      <c r="C59" s="14">
        <v>3</v>
      </c>
      <c r="D59" s="14">
        <v>0</v>
      </c>
      <c r="E59" s="13">
        <v>9</v>
      </c>
      <c r="F59" s="6"/>
      <c r="G59" s="13">
        <v>2</v>
      </c>
      <c r="H59" s="13">
        <f t="shared" ref="H59:H66" si="1">SUMIF($B$58:$B$75,G59,$D$58:$D$75)-SUMIF($C$58:$C$75,G59,$D$58:$D$75)</f>
        <v>0</v>
      </c>
      <c r="I59" s="14" t="s">
        <v>6</v>
      </c>
      <c r="J59" s="13">
        <v>0</v>
      </c>
    </row>
    <row r="60" spans="1:19" ht="13.9" customHeight="1" x14ac:dyDescent="0.25">
      <c r="A60" s="24"/>
      <c r="B60" s="14">
        <v>1</v>
      </c>
      <c r="C60" s="14">
        <v>4</v>
      </c>
      <c r="D60" s="14">
        <v>0</v>
      </c>
      <c r="E60" s="13">
        <v>20</v>
      </c>
      <c r="F60" s="6"/>
      <c r="G60" s="13">
        <v>3</v>
      </c>
      <c r="H60" s="13">
        <f t="shared" si="1"/>
        <v>0</v>
      </c>
      <c r="I60" s="14" t="s">
        <v>6</v>
      </c>
      <c r="J60" s="13">
        <v>0</v>
      </c>
    </row>
    <row r="61" spans="1:19" ht="13.9" customHeight="1" x14ac:dyDescent="0.25">
      <c r="A61" s="24"/>
      <c r="B61" s="14">
        <v>1</v>
      </c>
      <c r="C61" s="14">
        <v>5</v>
      </c>
      <c r="D61" s="14">
        <v>1</v>
      </c>
      <c r="E61" s="13">
        <v>4</v>
      </c>
      <c r="F61" s="6"/>
      <c r="G61" s="13">
        <v>4</v>
      </c>
      <c r="H61" s="13">
        <f t="shared" si="1"/>
        <v>0</v>
      </c>
      <c r="I61" s="14" t="s">
        <v>6</v>
      </c>
      <c r="J61" s="13">
        <v>0</v>
      </c>
    </row>
    <row r="62" spans="1:19" ht="13.9" customHeight="1" x14ac:dyDescent="0.25">
      <c r="A62" s="24"/>
      <c r="B62" s="14">
        <v>1</v>
      </c>
      <c r="C62" s="14">
        <v>8</v>
      </c>
      <c r="D62" s="14">
        <v>0</v>
      </c>
      <c r="E62" s="13">
        <v>14</v>
      </c>
      <c r="F62" s="6"/>
      <c r="G62" s="13">
        <v>5</v>
      </c>
      <c r="H62" s="13">
        <f t="shared" si="1"/>
        <v>0</v>
      </c>
      <c r="I62" s="14" t="s">
        <v>6</v>
      </c>
      <c r="J62" s="13">
        <v>0</v>
      </c>
    </row>
    <row r="63" spans="1:19" ht="13.9" customHeight="1" x14ac:dyDescent="0.25">
      <c r="A63" s="24"/>
      <c r="B63" s="14">
        <v>1</v>
      </c>
      <c r="C63" s="14">
        <v>9</v>
      </c>
      <c r="D63" s="14">
        <v>0</v>
      </c>
      <c r="E63" s="13">
        <v>15</v>
      </c>
      <c r="F63" s="6"/>
      <c r="G63" s="13">
        <v>6</v>
      </c>
      <c r="H63" s="13">
        <f t="shared" si="1"/>
        <v>0</v>
      </c>
      <c r="I63" s="14" t="s">
        <v>6</v>
      </c>
      <c r="J63" s="13">
        <v>0</v>
      </c>
    </row>
    <row r="64" spans="1:19" ht="13.9" customHeight="1" x14ac:dyDescent="0.25">
      <c r="A64" s="24"/>
      <c r="B64" s="14">
        <v>2</v>
      </c>
      <c r="C64" s="14">
        <v>3</v>
      </c>
      <c r="D64" s="14">
        <v>0</v>
      </c>
      <c r="E64" s="13">
        <v>6</v>
      </c>
      <c r="F64" s="6"/>
      <c r="G64" s="13">
        <v>7</v>
      </c>
      <c r="H64" s="13">
        <f t="shared" si="1"/>
        <v>-1</v>
      </c>
      <c r="I64" s="14" t="s">
        <v>6</v>
      </c>
      <c r="J64" s="13">
        <v>-1</v>
      </c>
    </row>
    <row r="65" spans="1:10" ht="13.9" customHeight="1" x14ac:dyDescent="0.25">
      <c r="A65" s="24"/>
      <c r="B65" s="14">
        <v>3</v>
      </c>
      <c r="C65" s="14">
        <v>4</v>
      </c>
      <c r="D65" s="14">
        <v>0</v>
      </c>
      <c r="E65" s="13">
        <v>15</v>
      </c>
      <c r="F65" s="6"/>
      <c r="G65" s="13">
        <v>8</v>
      </c>
      <c r="H65" s="13">
        <f t="shared" si="1"/>
        <v>0</v>
      </c>
      <c r="I65" s="14" t="s">
        <v>6</v>
      </c>
      <c r="J65" s="13">
        <v>0</v>
      </c>
    </row>
    <row r="66" spans="1:10" ht="13.9" customHeight="1" x14ac:dyDescent="0.25">
      <c r="A66" s="24"/>
      <c r="B66" s="14">
        <v>3</v>
      </c>
      <c r="C66" s="14">
        <v>5</v>
      </c>
      <c r="D66" s="14">
        <v>0</v>
      </c>
      <c r="E66" s="13">
        <v>10</v>
      </c>
      <c r="F66" s="6"/>
      <c r="G66" s="13">
        <v>9</v>
      </c>
      <c r="H66" s="13">
        <f t="shared" si="1"/>
        <v>0</v>
      </c>
      <c r="I66" s="14" t="s">
        <v>6</v>
      </c>
      <c r="J66" s="13">
        <v>0</v>
      </c>
    </row>
    <row r="67" spans="1:10" ht="13.9" customHeight="1" x14ac:dyDescent="0.25">
      <c r="A67" s="24"/>
      <c r="B67" s="14">
        <v>4</v>
      </c>
      <c r="C67" s="14">
        <v>5</v>
      </c>
      <c r="D67" s="14">
        <v>0</v>
      </c>
      <c r="E67" s="13">
        <v>20</v>
      </c>
      <c r="F67" s="6"/>
      <c r="G67"/>
      <c r="H67"/>
      <c r="I67"/>
      <c r="J67"/>
    </row>
    <row r="68" spans="1:10" ht="13.9" customHeight="1" x14ac:dyDescent="0.25">
      <c r="A68" s="24"/>
      <c r="B68" s="14">
        <v>4</v>
      </c>
      <c r="C68" s="14">
        <v>6</v>
      </c>
      <c r="D68" s="14">
        <v>0</v>
      </c>
      <c r="E68" s="13">
        <v>7</v>
      </c>
      <c r="F68" s="6"/>
      <c r="G68"/>
      <c r="H68"/>
      <c r="I68"/>
      <c r="J68"/>
    </row>
    <row r="69" spans="1:10" ht="13.9" customHeight="1" x14ac:dyDescent="0.25">
      <c r="A69" s="24"/>
      <c r="B69" s="14">
        <v>4</v>
      </c>
      <c r="C69" s="14">
        <v>7</v>
      </c>
      <c r="D69" s="14">
        <v>0</v>
      </c>
      <c r="E69" s="13">
        <v>12</v>
      </c>
      <c r="F69" s="6"/>
      <c r="G69"/>
      <c r="H69"/>
      <c r="I69"/>
      <c r="J69"/>
    </row>
    <row r="70" spans="1:10" ht="13.9" customHeight="1" x14ac:dyDescent="0.25">
      <c r="A70" s="24"/>
      <c r="B70" s="14">
        <v>5</v>
      </c>
      <c r="C70" s="14">
        <v>6</v>
      </c>
      <c r="D70" s="14">
        <v>0</v>
      </c>
      <c r="E70" s="13">
        <v>3</v>
      </c>
      <c r="F70" s="6"/>
      <c r="G70"/>
      <c r="H70"/>
      <c r="I70"/>
      <c r="J70"/>
    </row>
    <row r="71" spans="1:10" ht="13.9" customHeight="1" x14ac:dyDescent="0.25">
      <c r="A71" s="24"/>
      <c r="B71" s="14">
        <v>5</v>
      </c>
      <c r="C71" s="14">
        <v>7</v>
      </c>
      <c r="D71" s="14">
        <v>1</v>
      </c>
      <c r="E71" s="13">
        <v>5</v>
      </c>
      <c r="F71" s="6"/>
      <c r="G71"/>
      <c r="H71"/>
      <c r="I71"/>
      <c r="J71"/>
    </row>
    <row r="72" spans="1:10" ht="13.9" customHeight="1" x14ac:dyDescent="0.25">
      <c r="A72" s="24"/>
      <c r="B72" s="14">
        <v>5</v>
      </c>
      <c r="C72" s="14">
        <v>8</v>
      </c>
      <c r="D72" s="14">
        <v>0</v>
      </c>
      <c r="E72" s="13">
        <v>13</v>
      </c>
      <c r="F72" s="6"/>
      <c r="G72"/>
      <c r="H72"/>
      <c r="I72"/>
      <c r="J72"/>
    </row>
    <row r="73" spans="1:10" ht="13.9" customHeight="1" x14ac:dyDescent="0.25">
      <c r="A73" s="24"/>
      <c r="B73" s="14">
        <v>5</v>
      </c>
      <c r="C73" s="14">
        <v>9</v>
      </c>
      <c r="D73" s="14">
        <v>0</v>
      </c>
      <c r="E73" s="13">
        <v>6</v>
      </c>
      <c r="F73" s="6"/>
      <c r="G73"/>
      <c r="H73"/>
      <c r="I73"/>
      <c r="J73"/>
    </row>
    <row r="74" spans="1:10" ht="13.9" customHeight="1" x14ac:dyDescent="0.25">
      <c r="A74" s="24"/>
      <c r="B74" s="14">
        <v>7</v>
      </c>
      <c r="C74" s="14">
        <v>8</v>
      </c>
      <c r="D74" s="14">
        <v>0</v>
      </c>
      <c r="E74" s="13">
        <v>7</v>
      </c>
      <c r="F74" s="6"/>
      <c r="G74"/>
      <c r="H74"/>
      <c r="I74"/>
      <c r="J74"/>
    </row>
    <row r="75" spans="1:10" ht="13.9" customHeight="1" x14ac:dyDescent="0.25">
      <c r="A75" s="24"/>
      <c r="B75" s="14">
        <v>8</v>
      </c>
      <c r="C75" s="14">
        <v>9</v>
      </c>
      <c r="D75" s="14">
        <v>0</v>
      </c>
      <c r="E75" s="13">
        <v>5</v>
      </c>
      <c r="F75" s="6"/>
      <c r="G75" s="6"/>
      <c r="H75" s="6"/>
      <c r="I75" s="6"/>
      <c r="J75" s="6"/>
    </row>
    <row r="76" spans="1:10" ht="13.9" customHeight="1" x14ac:dyDescent="0.25">
      <c r="A76" s="6"/>
      <c r="C76" s="28" t="s">
        <v>48</v>
      </c>
      <c r="D76" s="12">
        <f>SUMPRODUCT(E58:E75,D58:D75)</f>
        <v>9</v>
      </c>
      <c r="E76" s="6"/>
      <c r="F76" s="6"/>
      <c r="G76" s="6"/>
      <c r="H76" s="6"/>
      <c r="I76" s="6"/>
      <c r="J76" s="6"/>
    </row>
    <row r="77" spans="1:10" ht="13.9" customHeight="1" x14ac:dyDescent="0.25">
      <c r="A77" s="6"/>
      <c r="E77" s="6"/>
      <c r="F77" s="6"/>
      <c r="G77" s="6"/>
      <c r="H77" s="6"/>
      <c r="I77" s="6"/>
      <c r="J77" s="6"/>
    </row>
  </sheetData>
  <mergeCells count="9">
    <mergeCell ref="G1:J1"/>
    <mergeCell ref="A2:T2"/>
    <mergeCell ref="A56:S56"/>
    <mergeCell ref="G4:T13"/>
    <mergeCell ref="P20:S22"/>
    <mergeCell ref="T20:T22"/>
    <mergeCell ref="A19:E19"/>
    <mergeCell ref="I19:M19"/>
    <mergeCell ref="A33:S33"/>
  </mergeCells>
  <conditionalFormatting sqref="D35:D52">
    <cfRule type="cellIs" dxfId="2" priority="11" operator="greaterThan">
      <formula>0</formula>
    </cfRule>
  </conditionalFormatting>
  <conditionalFormatting sqref="D58:D75">
    <cfRule type="cellIs" dxfId="1" priority="1" operator="greaterThan">
      <formula>0</formula>
    </cfRule>
  </conditionalFormatting>
  <pageMargins left="0.7" right="0.7" top="0.75" bottom="0.75" header="0.3" footer="0.3"/>
  <pageSetup orientation="portrait" r:id="rId1"/>
  <ignoredErrors>
    <ignoredError sqref="L21:L22"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tabColor theme="5"/>
  </sheetPr>
  <dimension ref="A1:T36"/>
  <sheetViews>
    <sheetView showGridLines="0" zoomScaleNormal="100" workbookViewId="0">
      <selection activeCell="G3" sqref="G3:T12"/>
    </sheetView>
  </sheetViews>
  <sheetFormatPr baseColWidth="10" defaultColWidth="6.7109375" defaultRowHeight="13.9" customHeight="1" x14ac:dyDescent="0.25"/>
  <cols>
    <col min="1" max="1" width="6.42578125" style="3" bestFit="1" customWidth="1"/>
    <col min="2" max="2" width="8.7109375" style="6" bestFit="1" customWidth="1"/>
    <col min="3" max="3" width="16.85546875" style="20" bestFit="1" customWidth="1"/>
    <col min="4" max="4" width="14.85546875" style="20" bestFit="1" customWidth="1"/>
    <col min="5" max="5" width="9.5703125" style="20" bestFit="1" customWidth="1"/>
    <col min="6" max="6" width="4.7109375" style="20" customWidth="1"/>
    <col min="7" max="7" width="8.7109375" style="20" bestFit="1" customWidth="1"/>
    <col min="8" max="8" width="5.85546875" style="20" bestFit="1" customWidth="1"/>
    <col min="9" max="9" width="3" style="11" bestFit="1" customWidth="1"/>
    <col min="10" max="10" width="10.42578125" style="11" bestFit="1" customWidth="1"/>
    <col min="11" max="11" width="8.5703125" style="6" bestFit="1" customWidth="1"/>
    <col min="12" max="12" width="28.7109375" style="6" bestFit="1" customWidth="1"/>
    <col min="13" max="13" width="9.28515625" style="6" bestFit="1" customWidth="1"/>
    <col min="14" max="14" width="3" style="6" bestFit="1" customWidth="1"/>
    <col min="15" max="15" width="5.28515625" style="6" bestFit="1" customWidth="1"/>
    <col min="16" max="16" width="9.28515625" style="6" bestFit="1" customWidth="1"/>
    <col min="17" max="17" width="8" style="6" bestFit="1" customWidth="1"/>
    <col min="18" max="18" width="3" style="6" bestFit="1" customWidth="1"/>
    <col min="19" max="19" width="5.7109375" style="6" bestFit="1" customWidth="1"/>
    <col min="20" max="20" width="4.7109375" style="6" customWidth="1"/>
    <col min="21" max="21" width="10.85546875" style="6" customWidth="1"/>
    <col min="22" max="16384" width="6.7109375" style="6"/>
  </cols>
  <sheetData>
    <row r="1" spans="1:20" ht="15" x14ac:dyDescent="0.25">
      <c r="B1" s="4"/>
      <c r="C1" s="4"/>
      <c r="D1" s="5"/>
      <c r="E1" s="4"/>
      <c r="F1" s="4"/>
      <c r="G1" s="39"/>
      <c r="H1" s="39"/>
      <c r="I1" s="39"/>
      <c r="J1" s="39"/>
    </row>
    <row r="2" spans="1:20" s="3" customFormat="1" ht="40.9" customHeight="1" x14ac:dyDescent="0.25">
      <c r="A2" s="50" t="s">
        <v>124</v>
      </c>
      <c r="B2" s="50"/>
      <c r="C2" s="50"/>
      <c r="D2" s="50"/>
      <c r="E2" s="50"/>
      <c r="F2" s="50"/>
      <c r="G2" s="50"/>
      <c r="H2" s="50"/>
      <c r="I2" s="50"/>
      <c r="J2" s="50"/>
      <c r="K2" s="50"/>
      <c r="L2" s="50"/>
      <c r="M2" s="50"/>
      <c r="N2" s="50"/>
      <c r="O2" s="50"/>
      <c r="P2" s="50"/>
      <c r="Q2" s="50"/>
      <c r="R2" s="50"/>
      <c r="S2" s="50"/>
      <c r="T2" s="50"/>
    </row>
    <row r="3" spans="1:20" ht="13.9" customHeight="1" x14ac:dyDescent="0.25">
      <c r="A3" s="7"/>
      <c r="B3" s="8"/>
      <c r="C3" s="8"/>
      <c r="D3" s="9"/>
      <c r="E3" s="8"/>
      <c r="F3" s="8"/>
      <c r="G3" s="40" t="s">
        <v>127</v>
      </c>
      <c r="H3" s="40"/>
      <c r="I3" s="40"/>
      <c r="J3" s="40"/>
      <c r="K3" s="40"/>
      <c r="L3" s="40"/>
      <c r="M3" s="40"/>
      <c r="N3" s="40"/>
      <c r="O3" s="40"/>
      <c r="P3" s="40"/>
      <c r="Q3" s="40"/>
      <c r="R3" s="40"/>
      <c r="S3" s="40"/>
      <c r="T3" s="40"/>
    </row>
    <row r="4" spans="1:20" ht="12.75" x14ac:dyDescent="0.25">
      <c r="A4" s="7"/>
      <c r="B4" s="8"/>
      <c r="C4" s="8"/>
      <c r="D4" s="9"/>
      <c r="E4" s="8"/>
      <c r="F4" s="8"/>
      <c r="G4" s="40"/>
      <c r="H4" s="40"/>
      <c r="I4" s="40"/>
      <c r="J4" s="40"/>
      <c r="K4" s="40"/>
      <c r="L4" s="40"/>
      <c r="M4" s="40"/>
      <c r="N4" s="40"/>
      <c r="O4" s="40"/>
      <c r="P4" s="40"/>
      <c r="Q4" s="40"/>
      <c r="R4" s="40"/>
      <c r="S4" s="40"/>
      <c r="T4" s="40"/>
    </row>
    <row r="5" spans="1:20" ht="12.75" x14ac:dyDescent="0.25">
      <c r="A5" s="7"/>
      <c r="B5" s="8"/>
      <c r="C5" s="8"/>
      <c r="D5" s="9"/>
      <c r="E5" s="8"/>
      <c r="F5" s="8"/>
      <c r="G5" s="40"/>
      <c r="H5" s="40"/>
      <c r="I5" s="40"/>
      <c r="J5" s="40"/>
      <c r="K5" s="40"/>
      <c r="L5" s="40"/>
      <c r="M5" s="40"/>
      <c r="N5" s="40"/>
      <c r="O5" s="40"/>
      <c r="P5" s="40"/>
      <c r="Q5" s="40"/>
      <c r="R5" s="40"/>
      <c r="S5" s="40"/>
      <c r="T5" s="40"/>
    </row>
    <row r="6" spans="1:20" ht="12.75" x14ac:dyDescent="0.25">
      <c r="A6" s="7"/>
      <c r="B6" s="8"/>
      <c r="C6" s="8"/>
      <c r="D6" s="9"/>
      <c r="E6" s="8"/>
      <c r="F6" s="8"/>
      <c r="G6" s="40"/>
      <c r="H6" s="40"/>
      <c r="I6" s="40"/>
      <c r="J6" s="40"/>
      <c r="K6" s="40"/>
      <c r="L6" s="40"/>
      <c r="M6" s="40"/>
      <c r="N6" s="40"/>
      <c r="O6" s="40"/>
      <c r="P6" s="40"/>
      <c r="Q6" s="40"/>
      <c r="R6" s="40"/>
      <c r="S6" s="40"/>
      <c r="T6" s="40"/>
    </row>
    <row r="7" spans="1:20" ht="12.75" x14ac:dyDescent="0.25">
      <c r="A7" s="7"/>
      <c r="B7" s="8"/>
      <c r="C7" s="8"/>
      <c r="D7" s="9"/>
      <c r="E7" s="8"/>
      <c r="F7" s="8"/>
      <c r="G7" s="40"/>
      <c r="H7" s="40"/>
      <c r="I7" s="40"/>
      <c r="J7" s="40"/>
      <c r="K7" s="40"/>
      <c r="L7" s="40"/>
      <c r="M7" s="40"/>
      <c r="N7" s="40"/>
      <c r="O7" s="40"/>
      <c r="P7" s="40"/>
      <c r="Q7" s="40"/>
      <c r="R7" s="40"/>
      <c r="S7" s="40"/>
      <c r="T7" s="40"/>
    </row>
    <row r="8" spans="1:20" ht="12.75" x14ac:dyDescent="0.25">
      <c r="A8" s="7"/>
      <c r="B8" s="8"/>
      <c r="C8" s="8"/>
      <c r="D8" s="9"/>
      <c r="E8" s="8"/>
      <c r="F8" s="8"/>
      <c r="G8" s="40"/>
      <c r="H8" s="40"/>
      <c r="I8" s="40"/>
      <c r="J8" s="40"/>
      <c r="K8" s="40"/>
      <c r="L8" s="40"/>
      <c r="M8" s="40"/>
      <c r="N8" s="40"/>
      <c r="O8" s="40"/>
      <c r="P8" s="40"/>
      <c r="Q8" s="40"/>
      <c r="R8" s="40"/>
      <c r="S8" s="40"/>
      <c r="T8" s="40"/>
    </row>
    <row r="9" spans="1:20" ht="12.75" x14ac:dyDescent="0.25">
      <c r="A9" s="7"/>
      <c r="B9" s="8"/>
      <c r="C9" s="8"/>
      <c r="D9" s="9"/>
      <c r="E9" s="8"/>
      <c r="F9" s="8"/>
      <c r="G9" s="40"/>
      <c r="H9" s="40"/>
      <c r="I9" s="40"/>
      <c r="J9" s="40"/>
      <c r="K9" s="40"/>
      <c r="L9" s="40"/>
      <c r="M9" s="40"/>
      <c r="N9" s="40"/>
      <c r="O9" s="40"/>
      <c r="P9" s="40"/>
      <c r="Q9" s="40"/>
      <c r="R9" s="40"/>
      <c r="S9" s="40"/>
      <c r="T9" s="40"/>
    </row>
    <row r="10" spans="1:20" ht="12.75" x14ac:dyDescent="0.25">
      <c r="A10" s="7"/>
      <c r="B10" s="8"/>
      <c r="C10" s="8"/>
      <c r="D10" s="9"/>
      <c r="E10" s="8"/>
      <c r="F10" s="8"/>
      <c r="G10" s="40"/>
      <c r="H10" s="40"/>
      <c r="I10" s="40"/>
      <c r="J10" s="40"/>
      <c r="K10" s="40"/>
      <c r="L10" s="40"/>
      <c r="M10" s="40"/>
      <c r="N10" s="40"/>
      <c r="O10" s="40"/>
      <c r="P10" s="40"/>
      <c r="Q10" s="40"/>
      <c r="R10" s="40"/>
      <c r="S10" s="40"/>
      <c r="T10" s="40"/>
    </row>
    <row r="11" spans="1:20" ht="12.75" x14ac:dyDescent="0.25">
      <c r="A11" s="7"/>
      <c r="B11" s="8"/>
      <c r="C11" s="8"/>
      <c r="D11" s="9"/>
      <c r="E11" s="8"/>
      <c r="F11" s="8"/>
      <c r="G11" s="40"/>
      <c r="H11" s="40"/>
      <c r="I11" s="40"/>
      <c r="J11" s="40"/>
      <c r="K11" s="40"/>
      <c r="L11" s="40"/>
      <c r="M11" s="40"/>
      <c r="N11" s="40"/>
      <c r="O11" s="40"/>
      <c r="P11" s="40"/>
      <c r="Q11" s="40"/>
      <c r="R11" s="40"/>
      <c r="S11" s="40"/>
      <c r="T11" s="40"/>
    </row>
    <row r="12" spans="1:20" ht="12.75" x14ac:dyDescent="0.25">
      <c r="A12" s="7"/>
      <c r="B12" s="8"/>
      <c r="C12" s="8"/>
      <c r="D12" s="9"/>
      <c r="E12" s="8"/>
      <c r="F12" s="8"/>
      <c r="G12" s="40"/>
      <c r="H12" s="40"/>
      <c r="I12" s="40"/>
      <c r="J12" s="40"/>
      <c r="K12" s="40"/>
      <c r="L12" s="40"/>
      <c r="M12" s="40"/>
      <c r="N12" s="40"/>
      <c r="O12" s="40"/>
      <c r="P12" s="40"/>
      <c r="Q12" s="40"/>
      <c r="R12" s="40"/>
      <c r="S12" s="40"/>
      <c r="T12" s="40"/>
    </row>
    <row r="13" spans="1:20" ht="12.75" x14ac:dyDescent="0.25">
      <c r="A13" s="7"/>
      <c r="B13" s="8"/>
      <c r="C13" s="8"/>
      <c r="D13" s="9"/>
      <c r="E13" s="8"/>
      <c r="F13" s="8"/>
      <c r="G13" s="41" t="s">
        <v>125</v>
      </c>
      <c r="H13" s="41"/>
      <c r="I13" s="41"/>
      <c r="J13" s="41"/>
      <c r="K13" s="42">
        <f>D32</f>
        <v>17</v>
      </c>
      <c r="L13" s="25"/>
      <c r="M13" s="25"/>
      <c r="N13" s="25"/>
      <c r="O13" s="25"/>
      <c r="P13" s="25"/>
      <c r="Q13" s="25"/>
      <c r="R13" s="25"/>
      <c r="S13" s="25"/>
      <c r="T13" s="25"/>
    </row>
    <row r="14" spans="1:20" ht="12.75" x14ac:dyDescent="0.25">
      <c r="A14" s="7"/>
      <c r="B14" s="8"/>
      <c r="C14" s="8"/>
      <c r="D14" s="9"/>
      <c r="E14" s="8"/>
      <c r="F14" s="8"/>
      <c r="G14" s="41"/>
      <c r="H14" s="41"/>
      <c r="I14" s="41"/>
      <c r="J14" s="41"/>
      <c r="K14" s="42"/>
      <c r="L14" s="25"/>
      <c r="M14" s="25"/>
      <c r="N14" s="25"/>
      <c r="O14" s="25"/>
      <c r="P14" s="25"/>
      <c r="Q14" s="25"/>
      <c r="R14" s="25"/>
      <c r="S14" s="25"/>
      <c r="T14" s="25"/>
    </row>
    <row r="15" spans="1:20" ht="21" customHeight="1" x14ac:dyDescent="0.25">
      <c r="A15" s="7"/>
      <c r="B15" s="8"/>
      <c r="C15" s="8"/>
      <c r="D15" s="9"/>
      <c r="E15" s="8"/>
      <c r="F15" s="8"/>
      <c r="G15" s="41"/>
      <c r="H15" s="41"/>
      <c r="I15" s="41"/>
      <c r="J15" s="41"/>
      <c r="K15" s="42"/>
      <c r="L15" s="24"/>
      <c r="M15" s="24"/>
      <c r="N15" s="24"/>
      <c r="O15" s="24"/>
      <c r="P15" s="24"/>
      <c r="Q15" s="24"/>
      <c r="R15" s="24"/>
      <c r="S15" s="24"/>
      <c r="T15" s="24"/>
    </row>
    <row r="16" spans="1:20" ht="12.75" x14ac:dyDescent="0.25">
      <c r="A16" s="6"/>
      <c r="C16" s="10"/>
      <c r="D16" s="11"/>
      <c r="E16" s="6"/>
      <c r="F16" s="6"/>
      <c r="G16" s="10"/>
      <c r="H16" s="11"/>
      <c r="I16" s="8"/>
      <c r="J16" s="8"/>
    </row>
    <row r="17" spans="1:19" ht="15" hidden="1" x14ac:dyDescent="0.25">
      <c r="A17" s="6"/>
      <c r="C17" s="6"/>
      <c r="D17" s="6"/>
      <c r="E17" s="6"/>
      <c r="F17" s="6"/>
      <c r="G17" s="6"/>
      <c r="H17" s="6"/>
      <c r="I17" s="24"/>
      <c r="J17"/>
      <c r="K17"/>
      <c r="L17"/>
      <c r="M17"/>
    </row>
    <row r="18" spans="1:19" ht="15" hidden="1" x14ac:dyDescent="0.25">
      <c r="A18" s="6"/>
      <c r="C18" s="6"/>
      <c r="D18" s="6"/>
      <c r="E18" s="6"/>
      <c r="F18" s="6"/>
      <c r="G18" s="6"/>
      <c r="H18" s="6"/>
      <c r="I18" s="24"/>
      <c r="J18"/>
      <c r="K18"/>
      <c r="L18"/>
      <c r="M18"/>
    </row>
    <row r="19" spans="1:19" ht="12.75" hidden="1" x14ac:dyDescent="0.25">
      <c r="A19" s="6"/>
      <c r="C19" s="6"/>
      <c r="D19" s="6"/>
      <c r="E19" s="6"/>
      <c r="F19" s="6"/>
      <c r="G19" s="6"/>
      <c r="H19" s="6"/>
      <c r="I19" s="6"/>
      <c r="J19" s="6"/>
    </row>
    <row r="20" spans="1:19" ht="12.75" x14ac:dyDescent="0.25">
      <c r="A20" s="7"/>
      <c r="B20" s="8"/>
      <c r="C20" s="8"/>
      <c r="D20" s="9"/>
      <c r="E20" s="8"/>
      <c r="F20" s="8"/>
      <c r="G20" s="8"/>
      <c r="H20" s="8"/>
      <c r="I20" s="8"/>
      <c r="J20" s="8"/>
    </row>
    <row r="21" spans="1:19" ht="12.75" x14ac:dyDescent="0.25">
      <c r="A21" s="38" t="s">
        <v>67</v>
      </c>
      <c r="B21" s="38"/>
      <c r="C21" s="38"/>
      <c r="D21" s="38"/>
      <c r="E21" s="38"/>
      <c r="F21" s="38"/>
      <c r="G21" s="38"/>
      <c r="H21" s="38"/>
      <c r="I21" s="38"/>
      <c r="J21" s="38"/>
      <c r="K21" s="38"/>
      <c r="L21" s="33"/>
      <c r="M21" s="33"/>
      <c r="N21" s="33"/>
      <c r="O21" s="33"/>
      <c r="P21" s="33"/>
      <c r="Q21" s="33"/>
      <c r="R21" s="33"/>
      <c r="S21" s="33"/>
    </row>
    <row r="22" spans="1:19" ht="13.9" customHeight="1" x14ac:dyDescent="0.25">
      <c r="A22" s="23"/>
      <c r="B22" s="12" t="s">
        <v>22</v>
      </c>
      <c r="C22" s="12" t="s">
        <v>23</v>
      </c>
      <c r="D22" s="12" t="s">
        <v>24</v>
      </c>
      <c r="E22" s="12" t="s">
        <v>25</v>
      </c>
      <c r="F22" s="6"/>
      <c r="G22" s="18" t="s">
        <v>45</v>
      </c>
      <c r="H22" s="18" t="s">
        <v>46</v>
      </c>
      <c r="I22" s="18"/>
      <c r="J22" s="18" t="s">
        <v>47</v>
      </c>
    </row>
    <row r="23" spans="1:19" ht="13.9" customHeight="1" x14ac:dyDescent="0.25">
      <c r="A23" s="24"/>
      <c r="B23" s="14">
        <v>1</v>
      </c>
      <c r="C23" s="14">
        <v>2</v>
      </c>
      <c r="D23" s="14">
        <v>1</v>
      </c>
      <c r="E23" s="13">
        <v>12</v>
      </c>
      <c r="F23" s="6"/>
      <c r="G23" s="13">
        <v>1</v>
      </c>
      <c r="H23" s="13">
        <f t="shared" ref="H23:H29" si="0">SUMIF($B$23:$B$31,G23,$D$23:$D$31)-SUMIF($C$23:$C$31,G23,$D$23:$D$31)</f>
        <v>1</v>
      </c>
      <c r="I23" s="14" t="s">
        <v>6</v>
      </c>
      <c r="J23" s="13">
        <v>1</v>
      </c>
    </row>
    <row r="24" spans="1:19" ht="13.9" customHeight="1" x14ac:dyDescent="0.25">
      <c r="A24" s="24"/>
      <c r="B24" s="14">
        <v>1</v>
      </c>
      <c r="C24" s="14">
        <v>3</v>
      </c>
      <c r="D24" s="14">
        <v>0</v>
      </c>
      <c r="E24" s="13">
        <v>4</v>
      </c>
      <c r="F24" s="6"/>
      <c r="G24" s="13">
        <v>2</v>
      </c>
      <c r="H24" s="13">
        <f t="shared" si="0"/>
        <v>0</v>
      </c>
      <c r="I24" s="14" t="s">
        <v>6</v>
      </c>
      <c r="J24" s="13">
        <v>0</v>
      </c>
    </row>
    <row r="25" spans="1:19" ht="13.9" customHeight="1" x14ac:dyDescent="0.25">
      <c r="A25" s="24"/>
      <c r="B25" s="14">
        <v>2</v>
      </c>
      <c r="C25" s="14">
        <v>4</v>
      </c>
      <c r="D25" s="14">
        <v>0</v>
      </c>
      <c r="E25" s="13">
        <v>5</v>
      </c>
      <c r="F25" s="6"/>
      <c r="G25" s="13">
        <v>3</v>
      </c>
      <c r="H25" s="13">
        <f t="shared" si="0"/>
        <v>0</v>
      </c>
      <c r="I25" s="14" t="s">
        <v>6</v>
      </c>
      <c r="J25" s="13">
        <v>0</v>
      </c>
    </row>
    <row r="26" spans="1:19" ht="13.9" customHeight="1" x14ac:dyDescent="0.25">
      <c r="A26" s="24"/>
      <c r="B26" s="14">
        <v>2</v>
      </c>
      <c r="C26" s="14">
        <v>5</v>
      </c>
      <c r="D26" s="14">
        <v>1</v>
      </c>
      <c r="E26" s="13">
        <v>3</v>
      </c>
      <c r="F26" s="6"/>
      <c r="G26" s="13">
        <v>4</v>
      </c>
      <c r="H26" s="13">
        <f t="shared" si="0"/>
        <v>0</v>
      </c>
      <c r="I26" s="14" t="s">
        <v>6</v>
      </c>
      <c r="J26" s="13">
        <v>0</v>
      </c>
    </row>
    <row r="27" spans="1:19" ht="13.9" customHeight="1" x14ac:dyDescent="0.25">
      <c r="A27" s="24"/>
      <c r="B27" s="14">
        <v>3</v>
      </c>
      <c r="C27" s="14">
        <v>4</v>
      </c>
      <c r="D27" s="14">
        <v>0</v>
      </c>
      <c r="E27" s="13">
        <v>2</v>
      </c>
      <c r="F27" s="6"/>
      <c r="G27" s="13">
        <v>5</v>
      </c>
      <c r="H27" s="13">
        <f t="shared" si="0"/>
        <v>0</v>
      </c>
      <c r="I27" s="14" t="s">
        <v>6</v>
      </c>
      <c r="J27" s="13">
        <v>0</v>
      </c>
    </row>
    <row r="28" spans="1:19" ht="13.9" customHeight="1" x14ac:dyDescent="0.25">
      <c r="A28" s="24"/>
      <c r="B28" s="14">
        <v>3</v>
      </c>
      <c r="C28" s="14">
        <v>6</v>
      </c>
      <c r="D28" s="14">
        <v>0</v>
      </c>
      <c r="E28" s="13">
        <v>10</v>
      </c>
      <c r="F28" s="6"/>
      <c r="G28" s="13">
        <v>6</v>
      </c>
      <c r="H28" s="13">
        <f t="shared" si="0"/>
        <v>0</v>
      </c>
      <c r="I28" s="14" t="s">
        <v>6</v>
      </c>
      <c r="J28" s="13">
        <v>0</v>
      </c>
    </row>
    <row r="29" spans="1:19" ht="13.9" customHeight="1" x14ac:dyDescent="0.25">
      <c r="A29" s="24"/>
      <c r="B29" s="14">
        <v>4</v>
      </c>
      <c r="C29" s="14">
        <v>5</v>
      </c>
      <c r="D29" s="14">
        <v>0</v>
      </c>
      <c r="E29" s="13">
        <v>10</v>
      </c>
      <c r="F29" s="6"/>
      <c r="G29" s="13">
        <v>7</v>
      </c>
      <c r="H29" s="13">
        <f t="shared" si="0"/>
        <v>-1</v>
      </c>
      <c r="I29" s="14" t="s">
        <v>6</v>
      </c>
      <c r="J29" s="13">
        <v>-1</v>
      </c>
    </row>
    <row r="30" spans="1:19" ht="13.9" customHeight="1" x14ac:dyDescent="0.25">
      <c r="A30" s="24"/>
      <c r="B30" s="14">
        <v>5</v>
      </c>
      <c r="C30" s="14">
        <v>7</v>
      </c>
      <c r="D30" s="14">
        <v>1</v>
      </c>
      <c r="E30" s="13">
        <v>2</v>
      </c>
      <c r="F30" s="6"/>
      <c r="G30"/>
      <c r="H30"/>
      <c r="I30"/>
      <c r="J30"/>
    </row>
    <row r="31" spans="1:19" ht="13.9" customHeight="1" x14ac:dyDescent="0.25">
      <c r="A31" s="24"/>
      <c r="B31" s="14">
        <v>6</v>
      </c>
      <c r="C31" s="14">
        <v>7</v>
      </c>
      <c r="D31" s="14">
        <v>0</v>
      </c>
      <c r="E31" s="13">
        <v>4</v>
      </c>
      <c r="F31" s="6"/>
      <c r="G31"/>
      <c r="H31"/>
      <c r="I31"/>
      <c r="J31"/>
    </row>
    <row r="32" spans="1:19" ht="13.9" customHeight="1" x14ac:dyDescent="0.25">
      <c r="A32" s="6"/>
      <c r="C32" s="17" t="s">
        <v>48</v>
      </c>
      <c r="D32" s="19">
        <f>SUMPRODUCT(E23:E31,D23:D31)</f>
        <v>17</v>
      </c>
      <c r="E32" s="6"/>
      <c r="F32" s="6"/>
      <c r="G32" s="6"/>
      <c r="H32" s="6"/>
      <c r="I32" s="6"/>
      <c r="J32" s="6"/>
    </row>
    <row r="33" spans="1:16" ht="13.9" customHeight="1" x14ac:dyDescent="0.25">
      <c r="A33" s="6"/>
      <c r="E33" s="6"/>
      <c r="F33" s="6"/>
      <c r="G33" s="6"/>
      <c r="H33" s="6"/>
      <c r="I33" s="6"/>
      <c r="J33" s="6"/>
    </row>
    <row r="35" spans="1:16" customFormat="1" ht="18.75" x14ac:dyDescent="0.3">
      <c r="B35" s="48" t="s">
        <v>5</v>
      </c>
      <c r="C35" s="48"/>
      <c r="D35" s="48"/>
      <c r="E35" s="48"/>
      <c r="F35" s="48"/>
      <c r="G35" s="48"/>
      <c r="H35" s="48"/>
      <c r="I35" s="48"/>
      <c r="J35" s="48"/>
      <c r="K35" s="48"/>
      <c r="L35" s="48"/>
      <c r="M35" s="48"/>
      <c r="O35" s="1"/>
      <c r="P35" s="1"/>
    </row>
    <row r="36" spans="1:16" customFormat="1" ht="180.6" customHeight="1" x14ac:dyDescent="0.25">
      <c r="B36" s="30"/>
      <c r="C36" s="31"/>
      <c r="D36" s="31"/>
      <c r="E36" s="32"/>
      <c r="F36" s="49" t="s">
        <v>126</v>
      </c>
      <c r="G36" s="49"/>
      <c r="H36" s="49"/>
      <c r="I36" s="49"/>
      <c r="J36" s="49"/>
      <c r="K36" s="49"/>
      <c r="L36" s="49"/>
      <c r="M36" s="49"/>
    </row>
  </sheetData>
  <mergeCells count="8">
    <mergeCell ref="G1:J1"/>
    <mergeCell ref="A2:T2"/>
    <mergeCell ref="B35:M35"/>
    <mergeCell ref="F36:M36"/>
    <mergeCell ref="G3:T12"/>
    <mergeCell ref="G13:J15"/>
    <mergeCell ref="K13:K15"/>
    <mergeCell ref="A21:K21"/>
  </mergeCells>
  <conditionalFormatting sqref="D23:D31">
    <cfRule type="cellIs" dxfId="0" priority="2" operator="greaterThan">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B1:S32"/>
  <sheetViews>
    <sheetView showGridLines="0" zoomScaleNormal="100" workbookViewId="0">
      <selection activeCell="F3" sqref="F3"/>
    </sheetView>
  </sheetViews>
  <sheetFormatPr baseColWidth="10" defaultColWidth="0" defaultRowHeight="15" x14ac:dyDescent="0.25"/>
  <cols>
    <col min="1" max="1" width="2.5703125" customWidth="1"/>
    <col min="2" max="2" width="9.42578125" bestFit="1" customWidth="1"/>
    <col min="3" max="3" width="11.85546875" bestFit="1" customWidth="1"/>
    <col min="4" max="5" width="11.42578125" customWidth="1"/>
    <col min="6" max="6" width="5.28515625" customWidth="1"/>
    <col min="7" max="9" width="11.42578125" customWidth="1"/>
    <col min="10" max="10" width="1.28515625" customWidth="1"/>
    <col min="11" max="11" width="5.85546875" customWidth="1"/>
    <col min="12" max="12" width="6.28515625" customWidth="1"/>
    <col min="13" max="13" width="11.42578125" customWidth="1"/>
    <col min="14" max="256" width="11.5703125" customWidth="1"/>
  </cols>
  <sheetData>
    <row r="1" spans="2:19" ht="27.75" customHeight="1" x14ac:dyDescent="0.25">
      <c r="B1" s="52" t="s">
        <v>128</v>
      </c>
      <c r="C1" s="52"/>
      <c r="D1" s="52"/>
      <c r="E1" s="52"/>
      <c r="F1" s="52"/>
      <c r="G1" s="52"/>
      <c r="H1" s="52"/>
      <c r="I1" s="52"/>
      <c r="J1" s="52"/>
      <c r="K1" s="52"/>
      <c r="L1" s="52"/>
      <c r="M1" s="52"/>
      <c r="N1" s="52"/>
      <c r="O1" s="2"/>
      <c r="P1" s="2"/>
      <c r="Q1" s="2"/>
      <c r="R1" s="2"/>
      <c r="S1" s="2"/>
    </row>
    <row r="2" spans="2:19" x14ac:dyDescent="0.25">
      <c r="B2" s="36" t="s">
        <v>70</v>
      </c>
      <c r="C2" s="36" t="s">
        <v>71</v>
      </c>
      <c r="D2" s="36" t="s">
        <v>72</v>
      </c>
      <c r="E2" s="36" t="s">
        <v>73</v>
      </c>
      <c r="G2" s="51" t="s">
        <v>5</v>
      </c>
      <c r="H2" s="51"/>
      <c r="I2" s="51"/>
      <c r="J2" s="51"/>
      <c r="K2" s="51"/>
      <c r="L2" s="51"/>
      <c r="M2" s="51"/>
      <c r="N2" s="51"/>
    </row>
    <row r="3" spans="2:19" x14ac:dyDescent="0.25">
      <c r="B3" s="34" t="s">
        <v>78</v>
      </c>
      <c r="C3" s="34" t="s">
        <v>74</v>
      </c>
      <c r="D3" s="35" t="s">
        <v>94</v>
      </c>
      <c r="E3" s="34">
        <v>12</v>
      </c>
    </row>
    <row r="4" spans="2:19" x14ac:dyDescent="0.25">
      <c r="B4" s="34" t="s">
        <v>75</v>
      </c>
      <c r="C4" s="34" t="s">
        <v>74</v>
      </c>
      <c r="D4" s="35" t="s">
        <v>59</v>
      </c>
      <c r="E4" s="34">
        <v>13</v>
      </c>
    </row>
    <row r="5" spans="2:19" x14ac:dyDescent="0.25">
      <c r="B5" s="34" t="s">
        <v>76</v>
      </c>
      <c r="C5" s="34" t="s">
        <v>74</v>
      </c>
      <c r="D5" s="35" t="s">
        <v>60</v>
      </c>
      <c r="E5" s="34">
        <v>16</v>
      </c>
    </row>
    <row r="6" spans="2:19" x14ac:dyDescent="0.25">
      <c r="B6" s="34" t="s">
        <v>77</v>
      </c>
      <c r="C6" s="34" t="s">
        <v>78</v>
      </c>
      <c r="D6" s="35" t="s">
        <v>95</v>
      </c>
      <c r="E6" s="34">
        <v>15</v>
      </c>
    </row>
    <row r="7" spans="2:19" x14ac:dyDescent="0.25">
      <c r="B7" s="34" t="s">
        <v>79</v>
      </c>
      <c r="C7" s="34" t="s">
        <v>75</v>
      </c>
      <c r="D7" s="35" t="s">
        <v>96</v>
      </c>
      <c r="E7" s="34">
        <v>9</v>
      </c>
    </row>
    <row r="8" spans="2:19" x14ac:dyDescent="0.25">
      <c r="B8" s="34" t="s">
        <v>80</v>
      </c>
      <c r="C8" s="34" t="s">
        <v>75</v>
      </c>
      <c r="D8" s="35" t="s">
        <v>97</v>
      </c>
      <c r="E8" s="34">
        <v>13</v>
      </c>
    </row>
    <row r="9" spans="2:19" x14ac:dyDescent="0.25">
      <c r="B9" s="34" t="s">
        <v>81</v>
      </c>
      <c r="C9" s="34" t="s">
        <v>76</v>
      </c>
      <c r="D9" s="35" t="s">
        <v>98</v>
      </c>
      <c r="E9" s="34">
        <v>8</v>
      </c>
    </row>
    <row r="10" spans="2:19" x14ac:dyDescent="0.25">
      <c r="B10" s="34" t="s">
        <v>82</v>
      </c>
      <c r="C10" s="34" t="s">
        <v>76</v>
      </c>
      <c r="D10" s="35" t="s">
        <v>99</v>
      </c>
      <c r="E10" s="34">
        <v>7</v>
      </c>
    </row>
    <row r="11" spans="2:19" x14ac:dyDescent="0.25">
      <c r="B11" s="34" t="s">
        <v>83</v>
      </c>
      <c r="C11" s="34" t="s">
        <v>133</v>
      </c>
      <c r="D11" s="35" t="s">
        <v>134</v>
      </c>
      <c r="E11" s="34">
        <v>10</v>
      </c>
    </row>
    <row r="12" spans="2:19" x14ac:dyDescent="0.25">
      <c r="B12" s="34" t="s">
        <v>84</v>
      </c>
      <c r="C12" s="34" t="s">
        <v>132</v>
      </c>
      <c r="D12" s="35" t="s">
        <v>100</v>
      </c>
      <c r="E12" s="34">
        <v>11</v>
      </c>
    </row>
    <row r="13" spans="2:19" x14ac:dyDescent="0.25">
      <c r="B13" s="34" t="s">
        <v>85</v>
      </c>
      <c r="C13" s="34" t="s">
        <v>132</v>
      </c>
      <c r="D13" s="35" t="s">
        <v>101</v>
      </c>
      <c r="E13" s="34">
        <v>10</v>
      </c>
    </row>
    <row r="14" spans="2:19" x14ac:dyDescent="0.25">
      <c r="B14" s="34" t="s">
        <v>86</v>
      </c>
      <c r="C14" s="34" t="s">
        <v>82</v>
      </c>
      <c r="D14" s="35" t="s">
        <v>102</v>
      </c>
      <c r="E14" s="34">
        <v>10</v>
      </c>
    </row>
    <row r="15" spans="2:19" x14ac:dyDescent="0.25">
      <c r="B15" s="34" t="s">
        <v>87</v>
      </c>
      <c r="C15" s="34" t="s">
        <v>131</v>
      </c>
      <c r="D15" s="35" t="s">
        <v>103</v>
      </c>
      <c r="E15" s="34">
        <v>9</v>
      </c>
    </row>
    <row r="16" spans="2:19" x14ac:dyDescent="0.25">
      <c r="B16" s="34" t="s">
        <v>88</v>
      </c>
      <c r="C16" s="34" t="s">
        <v>130</v>
      </c>
      <c r="D16" s="35" t="s">
        <v>104</v>
      </c>
      <c r="E16" s="34">
        <v>12</v>
      </c>
    </row>
    <row r="17" spans="2:14" x14ac:dyDescent="0.25">
      <c r="B17" s="34" t="s">
        <v>89</v>
      </c>
      <c r="C17" s="34" t="s">
        <v>129</v>
      </c>
      <c r="D17" s="35" t="s">
        <v>105</v>
      </c>
      <c r="E17" s="34">
        <v>10</v>
      </c>
    </row>
    <row r="18" spans="2:14" x14ac:dyDescent="0.25">
      <c r="B18" s="34" t="s">
        <v>90</v>
      </c>
      <c r="C18" s="34" t="s">
        <v>129</v>
      </c>
      <c r="D18" s="35" t="s">
        <v>106</v>
      </c>
      <c r="E18" s="34">
        <v>9</v>
      </c>
    </row>
    <row r="19" spans="2:14" x14ac:dyDescent="0.25">
      <c r="B19" s="34" t="s">
        <v>91</v>
      </c>
      <c r="C19" s="34" t="s">
        <v>92</v>
      </c>
      <c r="D19" s="35" t="s">
        <v>107</v>
      </c>
      <c r="E19" s="34">
        <v>7</v>
      </c>
    </row>
    <row r="20" spans="2:14" x14ac:dyDescent="0.25">
      <c r="B20" s="34" t="s">
        <v>93</v>
      </c>
      <c r="C20" s="34" t="s">
        <v>89</v>
      </c>
      <c r="D20" s="35" t="s">
        <v>108</v>
      </c>
      <c r="E20" s="34">
        <v>6</v>
      </c>
    </row>
    <row r="23" spans="2:14" x14ac:dyDescent="0.25">
      <c r="B23" s="36" t="s">
        <v>70</v>
      </c>
      <c r="C23" s="36" t="s">
        <v>71</v>
      </c>
      <c r="D23" s="36" t="s">
        <v>72</v>
      </c>
      <c r="E23" s="36" t="s">
        <v>73</v>
      </c>
      <c r="G23" s="51" t="s">
        <v>5</v>
      </c>
      <c r="H23" s="51"/>
      <c r="I23" s="51"/>
      <c r="J23" s="51"/>
      <c r="K23" s="51"/>
      <c r="L23" s="51"/>
      <c r="M23" s="51"/>
      <c r="N23" s="37"/>
    </row>
    <row r="24" spans="2:14" x14ac:dyDescent="0.25">
      <c r="B24" s="34" t="s">
        <v>78</v>
      </c>
      <c r="C24" s="34" t="s">
        <v>74</v>
      </c>
      <c r="D24" s="34" t="s">
        <v>109</v>
      </c>
      <c r="E24" s="34">
        <v>8</v>
      </c>
    </row>
    <row r="25" spans="2:14" x14ac:dyDescent="0.25">
      <c r="B25" s="34" t="s">
        <v>75</v>
      </c>
      <c r="C25" s="34" t="s">
        <v>74</v>
      </c>
      <c r="D25" s="34" t="s">
        <v>110</v>
      </c>
      <c r="E25" s="34">
        <v>9</v>
      </c>
    </row>
    <row r="26" spans="2:14" x14ac:dyDescent="0.25">
      <c r="B26" s="34" t="s">
        <v>76</v>
      </c>
      <c r="C26" s="34" t="s">
        <v>74</v>
      </c>
      <c r="D26" s="34" t="s">
        <v>111</v>
      </c>
      <c r="E26" s="34">
        <v>10</v>
      </c>
    </row>
    <row r="27" spans="2:14" x14ac:dyDescent="0.25">
      <c r="B27" s="34" t="s">
        <v>77</v>
      </c>
      <c r="C27" s="34" t="s">
        <v>78</v>
      </c>
      <c r="D27" s="34" t="s">
        <v>112</v>
      </c>
      <c r="E27" s="34">
        <v>8</v>
      </c>
    </row>
    <row r="28" spans="2:14" x14ac:dyDescent="0.25">
      <c r="B28" s="34" t="s">
        <v>79</v>
      </c>
      <c r="C28" s="34" t="s">
        <v>75</v>
      </c>
      <c r="D28" s="34" t="s">
        <v>113</v>
      </c>
      <c r="E28" s="34">
        <v>7</v>
      </c>
    </row>
    <row r="29" spans="2:14" x14ac:dyDescent="0.25">
      <c r="B29" s="34" t="s">
        <v>80</v>
      </c>
      <c r="C29" s="34" t="s">
        <v>75</v>
      </c>
      <c r="D29" s="34" t="s">
        <v>114</v>
      </c>
      <c r="E29" s="34">
        <v>9</v>
      </c>
    </row>
    <row r="30" spans="2:14" x14ac:dyDescent="0.25">
      <c r="B30" s="34" t="s">
        <v>81</v>
      </c>
      <c r="C30" s="34" t="s">
        <v>75</v>
      </c>
      <c r="D30" s="34" t="s">
        <v>115</v>
      </c>
      <c r="E30" s="34">
        <v>6</v>
      </c>
    </row>
    <row r="31" spans="2:14" x14ac:dyDescent="0.25">
      <c r="B31" s="34" t="s">
        <v>82</v>
      </c>
      <c r="C31" s="34" t="s">
        <v>76</v>
      </c>
      <c r="D31" s="34" t="s">
        <v>116</v>
      </c>
      <c r="E31" s="34">
        <v>9</v>
      </c>
    </row>
    <row r="32" spans="2:14" x14ac:dyDescent="0.25">
      <c r="B32" s="34" t="s">
        <v>83</v>
      </c>
      <c r="C32" s="34" t="s">
        <v>133</v>
      </c>
      <c r="D32" s="34" t="s">
        <v>117</v>
      </c>
      <c r="E32" s="34">
        <v>11</v>
      </c>
    </row>
  </sheetData>
  <mergeCells count="3">
    <mergeCell ref="G2:N2"/>
    <mergeCell ref="G23:M23"/>
    <mergeCell ref="B1:N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PUNTO 1</vt:lpstr>
      <vt:lpstr>PUNTO 2</vt:lpstr>
      <vt:lpstr>PUNTO 3</vt:lpstr>
      <vt:lpstr>PUNTO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2016-01-13T17:17:31Z</cp:lastPrinted>
  <dcterms:created xsi:type="dcterms:W3CDTF">2016-01-13T15:17:28Z</dcterms:created>
  <dcterms:modified xsi:type="dcterms:W3CDTF">2022-02-10T16:56:54Z</dcterms:modified>
</cp:coreProperties>
</file>